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جوانه کوچک گندم\1404\گزارش پورتفو ماهانه\6\"/>
    </mc:Choice>
  </mc:AlternateContent>
  <xr:revisionPtr revIDLastSave="0" documentId="13_ncr:1_{066B0C7D-8480-4D69-8B63-DB638A78917B}" xr6:coauthVersionLast="47" xr6:coauthVersionMax="47" xr10:uidLastSave="{00000000-0000-0000-0000-000000000000}"/>
  <bookViews>
    <workbookView xWindow="-120" yWindow="-120" windowWidth="29040" windowHeight="15720" tabRatio="909" activeTab="11" xr2:uid="{00000000-000D-0000-FFFF-FFFF00000000}"/>
  </bookViews>
  <sheets>
    <sheet name="صورت وضعیت" sheetId="1" r:id="rId1"/>
    <sheet name="سهام" sheetId="2" r:id="rId2"/>
    <sheet name="تعدیل قیمت" sheetId="6" r:id="rId3"/>
    <sheet name="سپرده" sheetId="7" r:id="rId4"/>
    <sheet name="درآمد" sheetId="8" r:id="rId5"/>
    <sheet name="درآمد سرمایه گذاری در سهام" sheetId="9" r:id="rId6"/>
    <sheet name="درآمد سرمایه گذاری در صندوق" sheetId="10" r:id="rId7"/>
    <sheet name="درآمد سپرده بانکی" sheetId="13" r:id="rId8"/>
    <sheet name="سایر درآمدها" sheetId="14" r:id="rId9"/>
    <sheet name="درآمد سود سهام" sheetId="15" r:id="rId10"/>
    <sheet name="سود سپرده بانکی" sheetId="18" r:id="rId11"/>
    <sheet name="درآمد ناشی از فروش" sheetId="19" r:id="rId12"/>
    <sheet name="درآمد ناشی از تغییر قیمت اوراق" sheetId="21" r:id="rId13"/>
  </sheets>
  <definedNames>
    <definedName name="_xlnm._FilterDatabase" localSheetId="5" hidden="1">'درآمد سرمایه گذاری در سهام'!$A$8:$B$163</definedName>
    <definedName name="_xlnm._FilterDatabase" localSheetId="9" hidden="1">'درآمد سود سهام'!$A$7:$S$96</definedName>
    <definedName name="_xlnm._FilterDatabase" localSheetId="11" hidden="1">'درآمد ناشی از فروش'!$A$7:$S$135</definedName>
    <definedName name="_xlnm._FilterDatabase" localSheetId="1" hidden="1">سهام!$A$8:$AC$99</definedName>
    <definedName name="_xlnm.Print_Area" localSheetId="2">'تعدیل قیمت'!$A$1:$M$10</definedName>
    <definedName name="_xlnm.Print_Area" localSheetId="4">درآمد!$A$1:$K$12</definedName>
    <definedName name="_xlnm.Print_Area" localSheetId="7">'درآمد سپرده بانکی'!$A$1:$K$12</definedName>
    <definedName name="_xlnm.Print_Area" localSheetId="5">'درآمد سرمایه گذاری در سهام'!$A$1:$X$163</definedName>
    <definedName name="_xlnm.Print_Area" localSheetId="6">'درآمد سرمایه گذاری در صندوق'!$A$1:$X$10</definedName>
    <definedName name="_xlnm.Print_Area" localSheetId="9">'درآمد سود سهام'!$A$1:$T$96</definedName>
    <definedName name="_xlnm.Print_Area" localSheetId="12">'درآمد ناشی از تغییر قیمت اوراق'!$A$1:$S$84</definedName>
    <definedName name="_xlnm.Print_Area" localSheetId="11">'درآمد ناشی از فروش'!$A$1:$S$135</definedName>
    <definedName name="_xlnm.Print_Area" localSheetId="8">'سایر درآمدها'!$A$1:$G$11</definedName>
    <definedName name="_xlnm.Print_Area" localSheetId="3">سپرده!$A$1:$M$12</definedName>
    <definedName name="_xlnm.Print_Area" localSheetId="10">'سود سپرده بانکی'!$A$1:$N$12</definedName>
    <definedName name="_xlnm.Print_Area" localSheetId="1">سهام!$A$1:$AC$99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4" l="1"/>
  <c r="D11" i="14"/>
  <c r="U93" i="9" l="1"/>
  <c r="U39" i="9"/>
  <c r="U17" i="9"/>
  <c r="U29" i="9"/>
  <c r="U41" i="9"/>
  <c r="U126" i="9"/>
  <c r="S163" i="9"/>
  <c r="J163" i="9"/>
  <c r="L163" i="9"/>
  <c r="N163" i="9"/>
  <c r="Q163" i="9"/>
  <c r="S96" i="15"/>
  <c r="O96" i="15"/>
  <c r="S70" i="15"/>
  <c r="U163" i="9" l="1"/>
</calcChain>
</file>

<file path=xl/sharedStrings.xml><?xml version="1.0" encoding="utf-8"?>
<sst xmlns="http://schemas.openxmlformats.org/spreadsheetml/2006/main" count="849" uniqueCount="306">
  <si>
    <t>صندوق سرمایه گذاری جوانه کوچک گندم</t>
  </si>
  <si>
    <t>صورت وضعیت پرتفوی</t>
  </si>
  <si>
    <t>برای ماه منتهی به 1404/06/31</t>
  </si>
  <si>
    <t>-1</t>
  </si>
  <si>
    <t>سرمایه گذاری ها</t>
  </si>
  <si>
    <t>-1-1</t>
  </si>
  <si>
    <t>سرمایه گذاری در سهام و حق تقدم سهام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</si>
  <si>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</si>
  <si>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</si>
  <si>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</si>
  <si>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</si>
  <si>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</si>
  <si>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</si>
  <si>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</si>
  <si>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</si>
  <si>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</si>
  <si>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</si>
  <si>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</si>
  <si>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</si>
  <si>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آلومینای ایران</t>
  </si>
  <si>
    <t>افست‌</t>
  </si>
  <si>
    <t>البرزدارو</t>
  </si>
  <si>
    <t>ایران‌ تایر</t>
  </si>
  <si>
    <t>ایران‌ ترانسفو</t>
  </si>
  <si>
    <t>بانک خاورمیانه</t>
  </si>
  <si>
    <t>بانک سینا</t>
  </si>
  <si>
    <t>بانک‌اقتصادنوین‌</t>
  </si>
  <si>
    <t>بورس کالای ایران</t>
  </si>
  <si>
    <t>بیمه آسیا</t>
  </si>
  <si>
    <t>پارس‌ دارو</t>
  </si>
  <si>
    <t>پالایش نفت شیراز</t>
  </si>
  <si>
    <t>پتروشیمی تندگویان</t>
  </si>
  <si>
    <t>پتروشیمی غدیر</t>
  </si>
  <si>
    <t>پخش البرز</t>
  </si>
  <si>
    <t>پخش هجرت</t>
  </si>
  <si>
    <t>پگاه‌آذربایجان‌غربی‌</t>
  </si>
  <si>
    <t>پیشگامان فن آوری و دانش آرامیس</t>
  </si>
  <si>
    <t>تراکتورسازی‌ایران‌</t>
  </si>
  <si>
    <t>توزیع دارو پخش</t>
  </si>
  <si>
    <t>توسعه حمل و نقل ریلی پارسیان</t>
  </si>
  <si>
    <t>توسعه سامانه ی نرم افزاری نگین</t>
  </si>
  <si>
    <t>توسعه سرمایه و صنعت غدیر</t>
  </si>
  <si>
    <t>توسعه فن افزار توسن</t>
  </si>
  <si>
    <t>تولید خاک نسوزاستقلال آباده</t>
  </si>
  <si>
    <t>تولیدی چدن سازان</t>
  </si>
  <si>
    <t>تکادو</t>
  </si>
  <si>
    <t>جام‌دارو</t>
  </si>
  <si>
    <t>ح . پارس‌ دارو</t>
  </si>
  <si>
    <t>ح . سرمایه گذاری‌البرز(هلدینگ‌</t>
  </si>
  <si>
    <t>ح. سبحان دارو</t>
  </si>
  <si>
    <t>حفاری شمال</t>
  </si>
  <si>
    <t>حمل‌ونقل‌توکا</t>
  </si>
  <si>
    <t>داروپخش‌ (هلدینگ‌</t>
  </si>
  <si>
    <t>داروسازی آوه سینا</t>
  </si>
  <si>
    <t>داروسازی شهید قاضی</t>
  </si>
  <si>
    <t>داروسازی‌ اکسیر</t>
  </si>
  <si>
    <t>دارویی‌ رازک‌</t>
  </si>
  <si>
    <t>دامداری تلیسه نمونه</t>
  </si>
  <si>
    <t>رادیاتور ایران‌</t>
  </si>
  <si>
    <t>س. صنایع‌شیمیایی‌ایران</t>
  </si>
  <si>
    <t>سبحان دارو</t>
  </si>
  <si>
    <t>سرمایه گذاری ارس صبا</t>
  </si>
  <si>
    <t>سرمایه گذاری پایا تدبیرپارسا</t>
  </si>
  <si>
    <t>سرمایه گذاری جامی</t>
  </si>
  <si>
    <t>سرمایه گذاری مس سرچشمه</t>
  </si>
  <si>
    <t>سرمایه گذاری ملت</t>
  </si>
  <si>
    <t>سرمایه‌ گذاری‌ البرز(هلدینگ‌</t>
  </si>
  <si>
    <t>سرمایه‌ گذاری‌ ساختمان‌ایران‌</t>
  </si>
  <si>
    <t>سرمایه‌گذاری‌ رنا(هلدینگ‌</t>
  </si>
  <si>
    <t>سرمایه‌گذاری‌ سایپا</t>
  </si>
  <si>
    <t>سرمایه‌گذاری‌ مسکن‌</t>
  </si>
  <si>
    <t>سوژمیران</t>
  </si>
  <si>
    <t>سیمان‌ ایلام‌</t>
  </si>
  <si>
    <t>شرکت بهمن لیزینگ</t>
  </si>
  <si>
    <t>شمش طلا CD1GOB0001</t>
  </si>
  <si>
    <t>شهد ایران ‌</t>
  </si>
  <si>
    <t>شیرپاستوریزه‌پگاه‌اصفهان‌</t>
  </si>
  <si>
    <t>صبا فولاد خلیج فارس</t>
  </si>
  <si>
    <t>صنایع پتروشیمی کرمانشاه</t>
  </si>
  <si>
    <t>صنایع شیمیایی کیمیاگران امروز</t>
  </si>
  <si>
    <t>صنایع فروآلیاژ ایران</t>
  </si>
  <si>
    <t>صنعتی دوده فام</t>
  </si>
  <si>
    <t>صنعتی زر ماکارون</t>
  </si>
  <si>
    <t>فرآورده‌های‌نسوزآذر</t>
  </si>
  <si>
    <t>فرآوردههای غذایی وقندتربت‌جام‌</t>
  </si>
  <si>
    <t>فراوردههای غذایی وقند چهارمحال</t>
  </si>
  <si>
    <t>فولاد خراسان</t>
  </si>
  <si>
    <t>فولاد هرمزگان جنوب</t>
  </si>
  <si>
    <t>قند ثابت‌ خراسان‌</t>
  </si>
  <si>
    <t>گ.مدیریت ارزش سرمایه ص ب کشوری</t>
  </si>
  <si>
    <t>گروه اقتصادی مالی نگین</t>
  </si>
  <si>
    <t>گروه انتخاب الکترونیک آرمان</t>
  </si>
  <si>
    <t>گروه دارویی سبحان</t>
  </si>
  <si>
    <t>لیزینگ ایران و شرق</t>
  </si>
  <si>
    <t>لیزینگ رازی</t>
  </si>
  <si>
    <t>ماشین‌ سازی‌ اراک‌</t>
  </si>
  <si>
    <t>مجتمع سیمان غرب آسیا</t>
  </si>
  <si>
    <t>مجتمع صنایع لاستیک یزد</t>
  </si>
  <si>
    <t>معدنکاران نسوز</t>
  </si>
  <si>
    <t>نیروترانس‌</t>
  </si>
  <si>
    <t>ویتانا</t>
  </si>
  <si>
    <t>کارخانجات‌تولیدی‌شیشه‌رازی‌</t>
  </si>
  <si>
    <t>کاشی صدف سرام استقلال آباده</t>
  </si>
  <si>
    <t>کشاورزی مکانیزه اصفهان کشت</t>
  </si>
  <si>
    <t>کشاورزی‌ ودامپروی‌ مگسال‌</t>
  </si>
  <si>
    <t>کشت و صنعت جوین</t>
  </si>
  <si>
    <t>کشت و صنعت شهداب ناب خراسان</t>
  </si>
  <si>
    <t>کشت وصنعت بهاران گلبهار خراسان</t>
  </si>
  <si>
    <t>کشت وصنعت شریف آباد</t>
  </si>
  <si>
    <t>جمع</t>
  </si>
  <si>
    <t>نام سهام</t>
  </si>
  <si>
    <t>صندوق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</si>
  <si>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</si>
  <si>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</si>
  <si>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</si>
  <si>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</si>
  <si>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</si>
  <si>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</si>
  <si>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</si>
  <si>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-100.12%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</si>
  <si>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</si>
  <si>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</si>
  <si>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</si>
  <si>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</si>
  <si>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</si>
  <si>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</si>
  <si>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هروی</t>
  </si>
  <si>
    <t>1.74%</t>
  </si>
  <si>
    <t>سپرده بلند مدت بانک گردشگری هروی</t>
  </si>
  <si>
    <t>2.18%</t>
  </si>
  <si>
    <t>سپرده کوتاه مدت بانک خاورمیانه سعادت اباد-مهستان</t>
  </si>
  <si>
    <t>0.02%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</si>
  <si>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</si>
  <si>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</si>
  <si>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</si>
  <si>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</si>
  <si>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</si>
  <si>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</si>
  <si>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</si>
  <si>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</si>
  <si>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</si>
  <si>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</si>
  <si>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</si>
  <si>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</si>
  <si>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</si>
  <si>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</si>
  <si>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</si>
  <si>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</si>
  <si>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</si>
  <si>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</si>
  <si>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</si>
  <si>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</si>
  <si>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</si>
  <si>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</si>
  <si>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</si>
  <si>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ایمن خودرو شرق</t>
  </si>
  <si>
    <t>س.ص.بازنشستگی کارکنان بانکها</t>
  </si>
  <si>
    <t>تولیدی برنا باطری</t>
  </si>
  <si>
    <t>سیمان‌ قائن‌</t>
  </si>
  <si>
    <t>کاشی‌ الوند</t>
  </si>
  <si>
    <t>نساجی بابکان</t>
  </si>
  <si>
    <t>اقتصادی و خودکفایی آزادگان</t>
  </si>
  <si>
    <t>کویر تایر</t>
  </si>
  <si>
    <t>شرکت قند بیستون</t>
  </si>
  <si>
    <t>لیزینگ اقتصاد نوین</t>
  </si>
  <si>
    <t>نساجی هدیه البرز مشهد</t>
  </si>
  <si>
    <t>کلر پارس</t>
  </si>
  <si>
    <t>تایدواترخاورمیانه</t>
  </si>
  <si>
    <t>مدیریت نیروگاهی ایرانیان مپنا</t>
  </si>
  <si>
    <t>گسترش‌سرمایه‌گذاری‌ایران‌خودرو</t>
  </si>
  <si>
    <t>سرمایه گذاری مهر</t>
  </si>
  <si>
    <t>سرمایه گذاری ساختمانی نوین</t>
  </si>
  <si>
    <t>صنایع ارتباطی آوا</t>
  </si>
  <si>
    <t>سیمان کردستان</t>
  </si>
  <si>
    <t>پدیده شیمی قرن</t>
  </si>
  <si>
    <t>گروه سرمایه گذاری سپهر صادرات</t>
  </si>
  <si>
    <t>توسعه نیشکر و  صنایع جانبی</t>
  </si>
  <si>
    <t>سرمایه گذاری خوارزمی</t>
  </si>
  <si>
    <t>بهار رز عالیس چناران</t>
  </si>
  <si>
    <t>سرمایه‌ گذاری‌ آتیه‌ دماوند</t>
  </si>
  <si>
    <t>صنایع الکترونیک مادیران</t>
  </si>
  <si>
    <t>دارویی و نهاده های زاگرس دارو</t>
  </si>
  <si>
    <t>ح. رایان هم افزا</t>
  </si>
  <si>
    <t>ح . البرزدارو</t>
  </si>
  <si>
    <t>اخشان خراسان</t>
  </si>
  <si>
    <t>صنایع‌خاک‌چینی‌ایران‌</t>
  </si>
  <si>
    <t>کشت و دام قیام اصفهان</t>
  </si>
  <si>
    <t>بانک سامان</t>
  </si>
  <si>
    <t>داروسازی کاسپین تامین</t>
  </si>
  <si>
    <t>پتروشیمی شازند</t>
  </si>
  <si>
    <t>توکاریل</t>
  </si>
  <si>
    <t>تولید انرژی برق شمس پاسارگاد</t>
  </si>
  <si>
    <t>فرآورده‌های‌غدایی‌وقندپیرانشهر</t>
  </si>
  <si>
    <t>گواهی سپرده کالایی شمش طلا غیرفعال</t>
  </si>
  <si>
    <t>کشت و صنعت دشت خرم دره</t>
  </si>
  <si>
    <t>صنعت غذایی کورش</t>
  </si>
  <si>
    <t>ریل گردش ایرانیان</t>
  </si>
  <si>
    <t>ملی کشت و صنعت و دامپروری پارس</t>
  </si>
  <si>
    <t>صنایع غذایی رضوی</t>
  </si>
  <si>
    <t>گروه س توسعه صنعتی ایران</t>
  </si>
  <si>
    <t>تولیدی و صنعتی آبگینه‌</t>
  </si>
  <si>
    <t>کارخانجات‌ قند قزوین‌</t>
  </si>
  <si>
    <t>صنایع‌ کاشی‌ و سرامیک‌ سینا</t>
  </si>
  <si>
    <t>فروسیلیس‌ ایران‌</t>
  </si>
  <si>
    <t>سیمرغ</t>
  </si>
  <si>
    <t>سرمایه‌ گذاری‌ شاهد</t>
  </si>
  <si>
    <t>پتروشیمی بوعلی سینا</t>
  </si>
  <si>
    <t>ملی شیمی کشاورز</t>
  </si>
  <si>
    <t>صنعتی‌ بهشهر</t>
  </si>
  <si>
    <t>مدیریت صنعت شوینده ت.ص.بهشهر</t>
  </si>
  <si>
    <t>ریل سیر کوثر</t>
  </si>
  <si>
    <t>صنعتی مینو</t>
  </si>
  <si>
    <t>شیر و گوشت زاگرس شهرکرد</t>
  </si>
  <si>
    <t>دانش بنیان پویا نیرو</t>
  </si>
  <si>
    <t>ح. داروسازی تولید دارو</t>
  </si>
  <si>
    <t>آریان کیمیا تک</t>
  </si>
  <si>
    <t>گروه صنعتی پاکشو</t>
  </si>
  <si>
    <t>لیزینگ ایران</t>
  </si>
  <si>
    <t>ریل پرداز نو آفرین</t>
  </si>
  <si>
    <t>نورد آلومینیوم‌</t>
  </si>
  <si>
    <t>-2-2</t>
  </si>
  <si>
    <t>درآمد حاصل از سرمایه­گذاری در واحدهای صندوق</t>
  </si>
  <si>
    <t>درآمد سود صندوق</t>
  </si>
  <si>
    <t>صندوق س.پایا ثروت پویا-د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</si>
  <si>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</si>
  <si>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</si>
  <si>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</si>
  <si>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</si>
  <si>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</si>
  <si>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</si>
  <si>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</si>
  <si>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</si>
  <si>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</si>
  <si>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</si>
  <si>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</si>
  <si>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</si>
  <si>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</si>
  <si>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</si>
  <si>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1404/01/27</t>
  </si>
  <si>
    <t>1404/04/28</t>
  </si>
  <si>
    <t>1404/04/22</t>
  </si>
  <si>
    <t>1404/03/08</t>
  </si>
  <si>
    <t>1403/10/15</t>
  </si>
  <si>
    <t>1404/02/20</t>
  </si>
  <si>
    <t>1404/04/30</t>
  </si>
  <si>
    <t>1404/05/04</t>
  </si>
  <si>
    <t>1404/04/26</t>
  </si>
  <si>
    <t>1404/04/05</t>
  </si>
  <si>
    <t>1403/11/24</t>
  </si>
  <si>
    <t>1404/03/27</t>
  </si>
  <si>
    <t>1404/04/23</t>
  </si>
  <si>
    <t>1404/03/10</t>
  </si>
  <si>
    <t>1404/04/31</t>
  </si>
  <si>
    <t>1404/05/12</t>
  </si>
  <si>
    <t>1404/05/07</t>
  </si>
  <si>
    <t>1404/02/27</t>
  </si>
  <si>
    <t>1404/02/30</t>
  </si>
  <si>
    <t>1403/10/27</t>
  </si>
  <si>
    <t>1404/01/31</t>
  </si>
  <si>
    <t>1404/03/05</t>
  </si>
  <si>
    <t>1404/02/28</t>
  </si>
  <si>
    <t>1404/04/17</t>
  </si>
  <si>
    <t>1403/11/29</t>
  </si>
  <si>
    <t>1403/12/27</t>
  </si>
  <si>
    <t>1403/12/06</t>
  </si>
  <si>
    <t>1404/04/29</t>
  </si>
  <si>
    <t>1404/02/22</t>
  </si>
  <si>
    <t>1404/04/21</t>
  </si>
  <si>
    <t>1404/02/31</t>
  </si>
  <si>
    <t>1404/05/28</t>
  </si>
  <si>
    <t>1403/12/05</t>
  </si>
  <si>
    <t>1404/01/30</t>
  </si>
  <si>
    <t>1404/05/29</t>
  </si>
  <si>
    <t>1403/10/04</t>
  </si>
  <si>
    <t>1404/04/08</t>
  </si>
  <si>
    <t>1403/12/25</t>
  </si>
  <si>
    <t>1404/05/14</t>
  </si>
  <si>
    <t>1404/04/25</t>
  </si>
  <si>
    <t>1404/01/20</t>
  </si>
  <si>
    <t>1404/04/19</t>
  </si>
  <si>
    <t>1404/02/15</t>
  </si>
  <si>
    <t>1404/05/08</t>
  </si>
  <si>
    <t>1404/03/13</t>
  </si>
  <si>
    <t>1404/03/11</t>
  </si>
  <si>
    <t>1403/10/18</t>
  </si>
  <si>
    <t>1404/04/16</t>
  </si>
  <si>
    <t>1404/03/17</t>
  </si>
  <si>
    <t>1403/10/30</t>
  </si>
  <si>
    <t>1403/12/22</t>
  </si>
  <si>
    <t>1403/12/04</t>
  </si>
  <si>
    <t>1404/02/17</t>
  </si>
  <si>
    <t>1403/12/20</t>
  </si>
  <si>
    <t>1403/10/08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</si>
  <si>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</si>
  <si>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</si>
  <si>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</si>
  <si>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</si>
  <si>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</si>
  <si>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</si>
  <si>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</si>
  <si>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</si>
  <si>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</si>
  <si>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-3-2</t>
  </si>
  <si>
    <t xml:space="preserve">سپرده کوتاه مدت بانک گردشگری </t>
  </si>
  <si>
    <t xml:space="preserve">سپرده بلند مدت بانک گردشگری </t>
  </si>
  <si>
    <t xml:space="preserve">سپرده کوتاه مدت بانک خاورمیانه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</si>
</sst>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#,##0_-;[Red]\(#,##0\)"/>
    <numFmt numFmtId="165" formatCode="#,##0_-;[Red]\(#,###\)"/>
    <numFmt numFmtId="166" formatCode="_ * #,##0.00000000_-_ ;_ * #,##0.00000000\-_ ;_ * &quot;-&quot;??_-_ ;_ @_ "/>
  </numFmts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color rgb="FF000000"/>
      <name val="Arial"/>
      <family val="2"/>
      <charset val="178"/>
    </font>
    <font>
      <sz val="10"/>
      <color rgb="FF000000"/>
      <name val="Arial"/>
      <family val="2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9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164" fontId="0" fillId="0" borderId="0" xfId="0" applyNumberFormat="1" applyAlignment="1">
      <alignment horizontal="left"/>
    </xf>
    <xf numFmtId="164" fontId="3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left"/>
    </xf>
    <xf numFmtId="164" fontId="4" fillId="0" borderId="3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164" fontId="5" fillId="0" borderId="4" xfId="0" applyNumberFormat="1" applyFont="1" applyBorder="1" applyAlignment="1">
      <alignment horizontal="right" vertical="top"/>
    </xf>
    <xf numFmtId="164" fontId="0" fillId="0" borderId="4" xfId="0" applyNumberFormat="1" applyBorder="1" applyAlignment="1">
      <alignment horizontal="left"/>
    </xf>
    <xf numFmtId="164" fontId="5" fillId="0" borderId="5" xfId="0" applyNumberFormat="1" applyFont="1" applyBorder="1" applyAlignment="1">
      <alignment horizontal="right" vertical="top"/>
    </xf>
    <xf numFmtId="49" fontId="3" fillId="0" borderId="0" xfId="0" applyNumberFormat="1" applyFont="1" applyAlignment="1">
      <alignment horizontal="right" vertical="center"/>
    </xf>
    <xf numFmtId="165" fontId="0" fillId="0" borderId="0" xfId="0" applyNumberFormat="1" applyAlignment="1">
      <alignment horizontal="left"/>
    </xf>
    <xf numFmtId="165" fontId="3" fillId="0" borderId="0" xfId="0" applyNumberFormat="1" applyFont="1" applyAlignment="1">
      <alignment horizontal="right" vertical="center"/>
    </xf>
    <xf numFmtId="165" fontId="4" fillId="0" borderId="1" xfId="0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left"/>
    </xf>
    <xf numFmtId="165" fontId="4" fillId="0" borderId="3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>
      <alignment horizontal="right" vertical="top"/>
    </xf>
    <xf numFmtId="165" fontId="4" fillId="0" borderId="5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5" fontId="5" fillId="0" borderId="4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165" fontId="4" fillId="0" borderId="3" xfId="0" applyNumberFormat="1" applyFont="1" applyBorder="1" applyAlignment="1">
      <alignment horizontal="center" vertical="center" wrapText="1"/>
    </xf>
    <xf numFmtId="166" fontId="0" fillId="0" borderId="0" xfId="1" applyNumberFormat="1" applyFont="1" applyAlignment="1">
      <alignment horizontal="left"/>
    </xf>
    <xf numFmtId="49" fontId="5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horizontal="right" vertical="top"/>
    </xf>
    <xf numFmtId="164" fontId="8" fillId="0" borderId="4" xfId="0" applyNumberFormat="1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right" vertical="top"/>
    </xf>
    <xf numFmtId="164" fontId="5" fillId="0" borderId="4" xfId="0" applyNumberFormat="1" applyFont="1" applyBorder="1" applyAlignment="1">
      <alignment horizontal="right" vertical="top"/>
    </xf>
    <xf numFmtId="164" fontId="4" fillId="0" borderId="5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165" fontId="5" fillId="0" borderId="0" xfId="0" applyNumberFormat="1" applyFont="1" applyAlignment="1">
      <alignment horizontal="right" vertical="top"/>
    </xf>
    <xf numFmtId="165" fontId="4" fillId="0" borderId="5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>
      <alignment horizontal="right" vertical="top"/>
    </xf>
    <xf numFmtId="165" fontId="1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right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right" vertical="top"/>
    </xf>
    <xf numFmtId="165" fontId="5" fillId="0" borderId="5" xfId="0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164" fontId="5" fillId="0" borderId="2" xfId="0" applyNumberFormat="1" applyFont="1" applyBorder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164" fontId="5" fillId="0" borderId="4" xfId="0" applyNumberFormat="1" applyFont="1" applyBorder="1" applyAlignment="1">
      <alignment horizontal="center" vertical="top"/>
    </xf>
    <xf numFmtId="164" fontId="5" fillId="0" borderId="5" xfId="0" applyNumberFormat="1" applyFont="1" applyBorder="1" applyAlignment="1">
      <alignment horizontal="center" vertical="top"/>
    </xf>
    <xf numFmtId="164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2828925</xdr:colOff>
      <xdr:row>3</xdr:row>
      <xdr:rowOff>38100</xdr:rowOff>
    </xdr:from>
    <xdr:to>
      <xdr:col>2</xdr:col>
      <xdr:colOff>2035916</xdr:colOff>
      <xdr:row>23</xdr:row>
      <xdr:rowOff>98820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84919F-008C-BB2A-CF7F-082DBE275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927084" y="952500"/>
          <a:ext cx="7084166" cy="6023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opLeftCell="A4" workbookViewId="0">
      <selection activeCell="A5" sqref="A5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52" t="s">
        <v>0</v>
      </c>
      <c r="B1" s="52"/>
      <c r="C1" s="52"/>
    </row>
    <row r="2" spans="1:3" ht="21.75" customHeight="1" x14ac:dyDescent="0.2">
      <c r="A2" s="52" t="s">
        <v>1</v>
      </c>
      <c r="B2" s="52"/>
      <c r="C2" s="52"/>
    </row>
    <row r="3" spans="1:3" ht="21.75" customHeight="1" x14ac:dyDescent="0.2">
      <c r="A3" s="52" t="s">
        <v>2</v>
      </c>
      <c r="B3" s="52"/>
      <c r="C3" s="52"/>
    </row>
    <row r="4" spans="1:3" ht="7.35" customHeight="1" x14ac:dyDescent="0.2"/>
    <row r="5" spans="1:3" ht="123.6" customHeight="1" x14ac:dyDescent="0.2">
      <c r="B5" s="53"/>
    </row>
    <row r="6" spans="1:3" ht="123.6" customHeight="1" x14ac:dyDescent="0.2">
      <c r="B6" s="53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104"/>
  <sheetViews>
    <sheetView rightToLeft="1" workbookViewId="0">
      <pane ySplit="7" topLeftCell="A86" activePane="bottomLeft" state="frozen"/>
      <selection activeCell="G23" sqref="G23:G26"/>
      <selection pane="bottomLeft" activeCell="G23" sqref="G23:G26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.140625" bestFit="1" customWidth="1"/>
    <col min="16" max="16" width="1.28515625" customWidth="1"/>
    <col min="17" max="17" width="17.140625" bestFit="1" customWidth="1"/>
    <col min="18" max="18" width="1.28515625" customWidth="1"/>
    <col min="19" max="19" width="20.140625" bestFit="1" customWidth="1"/>
    <col min="20" max="20" width="0.28515625" customWidth="1"/>
  </cols>
  <sheetData>
    <row r="1" spans="1:19" ht="29.1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19" ht="21.75" customHeight="1" x14ac:dyDescent="0.2">
      <c r="A2" s="52" t="s">
        <v>132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21.7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ht="14.45" customHeight="1" x14ac:dyDescent="0.2"/>
    <row r="5" spans="1:19" ht="14.45" customHeight="1" x14ac:dyDescent="0.2">
      <c r="A5" s="63" t="s">
        <v>152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19" ht="14.45" customHeight="1" x14ac:dyDescent="0.2">
      <c r="A6" s="62" t="s">
        <v>110</v>
      </c>
      <c r="C6" s="62" t="s">
        <v>231</v>
      </c>
      <c r="D6" s="62"/>
      <c r="E6" s="62"/>
      <c r="F6" s="62"/>
      <c r="G6" s="62"/>
      <c r="I6" s="62" t="s">
        <v>149</v>
      </c>
      <c r="J6" s="62"/>
      <c r="K6" s="62"/>
      <c r="L6" s="62"/>
      <c r="M6" s="62"/>
      <c r="O6" s="62" t="s">
        <v>150</v>
      </c>
      <c r="P6" s="62"/>
      <c r="Q6" s="62"/>
      <c r="R6" s="62"/>
      <c r="S6" s="62"/>
    </row>
    <row r="7" spans="1:19" ht="29.1" customHeight="1" x14ac:dyDescent="0.2">
      <c r="A7" s="62"/>
      <c r="C7" s="20" t="s">
        <v>232</v>
      </c>
      <c r="D7" s="3"/>
      <c r="E7" s="20" t="s">
        <v>233</v>
      </c>
      <c r="F7" s="3"/>
      <c r="G7" s="20" t="s">
        <v>234</v>
      </c>
      <c r="I7" s="20" t="s">
        <v>235</v>
      </c>
      <c r="J7" s="3"/>
      <c r="K7" s="20" t="s">
        <v>236</v>
      </c>
      <c r="L7" s="3"/>
      <c r="M7" s="20" t="s">
        <v>237</v>
      </c>
      <c r="O7" s="20" t="s">
        <v>235</v>
      </c>
      <c r="P7" s="3"/>
      <c r="Q7" s="20" t="s">
        <v>236</v>
      </c>
      <c r="R7" s="3"/>
      <c r="S7" s="20" t="s">
        <v>237</v>
      </c>
    </row>
    <row r="8" spans="1:19" ht="21.75" customHeight="1" x14ac:dyDescent="0.2">
      <c r="A8" s="5" t="s">
        <v>179</v>
      </c>
      <c r="C8" s="5" t="s">
        <v>238</v>
      </c>
      <c r="E8" s="6">
        <v>11456190</v>
      </c>
      <c r="G8" s="6">
        <v>720</v>
      </c>
      <c r="I8" s="6">
        <v>0</v>
      </c>
      <c r="K8" s="6">
        <v>0</v>
      </c>
      <c r="M8" s="6">
        <v>0</v>
      </c>
      <c r="O8" s="6">
        <v>8248456800</v>
      </c>
      <c r="Q8" s="6">
        <v>0</v>
      </c>
      <c r="S8" s="6">
        <v>8248456800</v>
      </c>
    </row>
    <row r="9" spans="1:19" ht="21.75" customHeight="1" x14ac:dyDescent="0.2">
      <c r="A9" s="8" t="s">
        <v>25</v>
      </c>
      <c r="C9" s="8" t="s">
        <v>239</v>
      </c>
      <c r="E9" s="9">
        <v>146280964</v>
      </c>
      <c r="G9" s="9">
        <v>60</v>
      </c>
      <c r="I9" s="9">
        <v>0</v>
      </c>
      <c r="K9" s="9">
        <v>0</v>
      </c>
      <c r="M9" s="9">
        <v>0</v>
      </c>
      <c r="O9" s="9">
        <v>8776857840</v>
      </c>
      <c r="Q9" s="9">
        <v>0</v>
      </c>
      <c r="S9" s="9">
        <v>8776857840</v>
      </c>
    </row>
    <row r="10" spans="1:19" ht="21.75" customHeight="1" x14ac:dyDescent="0.2">
      <c r="A10" s="8" t="s">
        <v>26</v>
      </c>
      <c r="C10" s="8" t="s">
        <v>240</v>
      </c>
      <c r="E10" s="9">
        <v>35415042</v>
      </c>
      <c r="G10" s="9">
        <v>240</v>
      </c>
      <c r="I10" s="9">
        <v>0</v>
      </c>
      <c r="K10" s="9">
        <v>0</v>
      </c>
      <c r="M10" s="9">
        <v>0</v>
      </c>
      <c r="O10" s="9">
        <v>8499610080</v>
      </c>
      <c r="Q10" s="9">
        <v>0</v>
      </c>
      <c r="S10" s="9">
        <v>8499610080</v>
      </c>
    </row>
    <row r="11" spans="1:19" ht="21.75" customHeight="1" x14ac:dyDescent="0.2">
      <c r="A11" s="8" t="s">
        <v>66</v>
      </c>
      <c r="C11" s="8" t="s">
        <v>241</v>
      </c>
      <c r="E11" s="9">
        <v>21105554</v>
      </c>
      <c r="G11" s="9">
        <v>82</v>
      </c>
      <c r="I11" s="9">
        <v>0</v>
      </c>
      <c r="K11" s="9">
        <v>0</v>
      </c>
      <c r="M11" s="9">
        <v>0</v>
      </c>
      <c r="O11" s="9">
        <v>1730655428</v>
      </c>
      <c r="Q11" s="9">
        <v>5906674</v>
      </c>
      <c r="S11" s="9">
        <v>1724748754</v>
      </c>
    </row>
    <row r="12" spans="1:19" ht="21.75" customHeight="1" x14ac:dyDescent="0.2">
      <c r="A12" s="8" t="s">
        <v>68</v>
      </c>
      <c r="C12" s="8" t="s">
        <v>242</v>
      </c>
      <c r="E12" s="9">
        <v>12400000</v>
      </c>
      <c r="G12" s="9">
        <v>55</v>
      </c>
      <c r="I12" s="9">
        <v>0</v>
      </c>
      <c r="K12" s="9">
        <v>0</v>
      </c>
      <c r="M12" s="9">
        <v>0</v>
      </c>
      <c r="O12" s="9">
        <v>682000000</v>
      </c>
      <c r="Q12" s="9">
        <v>0</v>
      </c>
      <c r="S12" s="9">
        <v>682000000</v>
      </c>
    </row>
    <row r="13" spans="1:19" ht="21.75" customHeight="1" x14ac:dyDescent="0.2">
      <c r="A13" s="8" t="s">
        <v>58</v>
      </c>
      <c r="C13" s="8" t="s">
        <v>240</v>
      </c>
      <c r="E13" s="9">
        <v>24353465</v>
      </c>
      <c r="G13" s="9">
        <v>40</v>
      </c>
      <c r="I13" s="9">
        <v>0</v>
      </c>
      <c r="K13" s="9">
        <v>0</v>
      </c>
      <c r="M13" s="9">
        <v>0</v>
      </c>
      <c r="O13" s="9">
        <v>974138600</v>
      </c>
      <c r="Q13" s="9">
        <v>102666568</v>
      </c>
      <c r="S13" s="9">
        <v>871472032</v>
      </c>
    </row>
    <row r="14" spans="1:19" ht="21.75" customHeight="1" x14ac:dyDescent="0.2">
      <c r="A14" s="8" t="s">
        <v>51</v>
      </c>
      <c r="C14" s="8" t="s">
        <v>243</v>
      </c>
      <c r="E14" s="9">
        <v>55703761</v>
      </c>
      <c r="G14" s="9">
        <v>160</v>
      </c>
      <c r="I14" s="9">
        <v>0</v>
      </c>
      <c r="K14" s="9">
        <v>0</v>
      </c>
      <c r="M14" s="9">
        <v>0</v>
      </c>
      <c r="O14" s="9">
        <v>8912601760</v>
      </c>
      <c r="Q14" s="9">
        <v>0</v>
      </c>
      <c r="S14" s="9">
        <v>8912601760</v>
      </c>
    </row>
    <row r="15" spans="1:19" ht="21.75" customHeight="1" x14ac:dyDescent="0.2">
      <c r="A15" s="8" t="s">
        <v>46</v>
      </c>
      <c r="C15" s="8" t="s">
        <v>244</v>
      </c>
      <c r="E15" s="9">
        <v>5607293</v>
      </c>
      <c r="G15" s="9">
        <v>870</v>
      </c>
      <c r="I15" s="9">
        <v>0</v>
      </c>
      <c r="K15" s="9">
        <v>0</v>
      </c>
      <c r="M15" s="9">
        <v>0</v>
      </c>
      <c r="O15" s="9">
        <v>4878344910</v>
      </c>
      <c r="Q15" s="9">
        <v>535428100</v>
      </c>
      <c r="S15" s="9">
        <v>4342916810</v>
      </c>
    </row>
    <row r="16" spans="1:19" ht="21.75" customHeight="1" x14ac:dyDescent="0.2">
      <c r="A16" s="8" t="s">
        <v>37</v>
      </c>
      <c r="C16" s="8" t="s">
        <v>245</v>
      </c>
      <c r="E16" s="9">
        <v>14563130</v>
      </c>
      <c r="G16" s="9">
        <v>460</v>
      </c>
      <c r="I16" s="9">
        <v>0</v>
      </c>
      <c r="K16" s="9">
        <v>0</v>
      </c>
      <c r="M16" s="9">
        <v>0</v>
      </c>
      <c r="O16" s="9">
        <v>6699039800</v>
      </c>
      <c r="Q16" s="9">
        <v>753387455</v>
      </c>
      <c r="S16" s="9">
        <v>5945652345</v>
      </c>
    </row>
    <row r="17" spans="1:19" ht="21.75" customHeight="1" x14ac:dyDescent="0.2">
      <c r="A17" s="8" t="s">
        <v>99</v>
      </c>
      <c r="C17" s="8" t="s">
        <v>246</v>
      </c>
      <c r="E17" s="9">
        <v>51500000</v>
      </c>
      <c r="G17" s="9">
        <v>110</v>
      </c>
      <c r="I17" s="9">
        <v>0</v>
      </c>
      <c r="K17" s="9">
        <v>0</v>
      </c>
      <c r="M17" s="9">
        <v>0</v>
      </c>
      <c r="O17" s="9">
        <v>5665000000</v>
      </c>
      <c r="Q17" s="9">
        <v>0</v>
      </c>
      <c r="S17" s="9">
        <v>5665000000</v>
      </c>
    </row>
    <row r="18" spans="1:19" ht="21.75" customHeight="1" x14ac:dyDescent="0.2">
      <c r="A18" s="8" t="s">
        <v>23</v>
      </c>
      <c r="C18" s="8" t="s">
        <v>247</v>
      </c>
      <c r="E18" s="9">
        <v>110301414</v>
      </c>
      <c r="G18" s="9">
        <v>135</v>
      </c>
      <c r="I18" s="9">
        <v>0</v>
      </c>
      <c r="K18" s="9">
        <v>0</v>
      </c>
      <c r="M18" s="9">
        <v>0</v>
      </c>
      <c r="O18" s="9">
        <v>14890690890</v>
      </c>
      <c r="Q18" s="9">
        <v>338877838</v>
      </c>
      <c r="S18" s="9">
        <v>14551813052</v>
      </c>
    </row>
    <row r="19" spans="1:19" ht="21.75" customHeight="1" x14ac:dyDescent="0.2">
      <c r="A19" s="8" t="s">
        <v>70</v>
      </c>
      <c r="C19" s="8" t="s">
        <v>248</v>
      </c>
      <c r="E19" s="9">
        <v>2800000</v>
      </c>
      <c r="G19" s="9">
        <v>50</v>
      </c>
      <c r="I19" s="9">
        <v>0</v>
      </c>
      <c r="K19" s="9">
        <v>0</v>
      </c>
      <c r="M19" s="9">
        <v>0</v>
      </c>
      <c r="O19" s="9">
        <v>140000000</v>
      </c>
      <c r="Q19" s="9">
        <v>0</v>
      </c>
      <c r="S19" s="9">
        <v>140000000</v>
      </c>
    </row>
    <row r="20" spans="1:19" ht="21.75" customHeight="1" x14ac:dyDescent="0.2">
      <c r="A20" s="8" t="s">
        <v>56</v>
      </c>
      <c r="C20" s="8" t="s">
        <v>249</v>
      </c>
      <c r="E20" s="9">
        <v>4288520</v>
      </c>
      <c r="G20" s="9">
        <v>1</v>
      </c>
      <c r="I20" s="9">
        <v>0</v>
      </c>
      <c r="K20" s="9">
        <v>0</v>
      </c>
      <c r="M20" s="9">
        <v>0</v>
      </c>
      <c r="O20" s="9">
        <v>4288520</v>
      </c>
      <c r="Q20" s="9">
        <v>86346</v>
      </c>
      <c r="S20" s="9">
        <v>4202174</v>
      </c>
    </row>
    <row r="21" spans="1:19" ht="21.75" customHeight="1" x14ac:dyDescent="0.2">
      <c r="A21" s="8" t="s">
        <v>29</v>
      </c>
      <c r="C21" s="8" t="s">
        <v>250</v>
      </c>
      <c r="E21" s="9">
        <v>1000000</v>
      </c>
      <c r="G21" s="9">
        <v>12050</v>
      </c>
      <c r="I21" s="9">
        <v>0</v>
      </c>
      <c r="K21" s="9">
        <v>0</v>
      </c>
      <c r="M21" s="9">
        <v>0</v>
      </c>
      <c r="O21" s="9">
        <v>12050000000</v>
      </c>
      <c r="Q21" s="9">
        <v>1276576852</v>
      </c>
      <c r="S21" s="9">
        <v>10773423148</v>
      </c>
    </row>
    <row r="22" spans="1:19" ht="21.75" customHeight="1" x14ac:dyDescent="0.2">
      <c r="A22" s="8" t="s">
        <v>55</v>
      </c>
      <c r="C22" s="8" t="s">
        <v>251</v>
      </c>
      <c r="E22" s="9">
        <v>991005</v>
      </c>
      <c r="G22" s="9">
        <v>3555</v>
      </c>
      <c r="I22" s="9">
        <v>0</v>
      </c>
      <c r="K22" s="9">
        <v>0</v>
      </c>
      <c r="M22" s="9">
        <v>0</v>
      </c>
      <c r="O22" s="9">
        <v>3523022775</v>
      </c>
      <c r="Q22" s="9">
        <v>204562613</v>
      </c>
      <c r="S22" s="9">
        <v>3318460162</v>
      </c>
    </row>
    <row r="23" spans="1:19" ht="21.75" customHeight="1" x14ac:dyDescent="0.2">
      <c r="A23" s="8" t="s">
        <v>52</v>
      </c>
      <c r="C23" s="8" t="s">
        <v>252</v>
      </c>
      <c r="E23" s="9">
        <v>3977812</v>
      </c>
      <c r="G23" s="9">
        <v>1440</v>
      </c>
      <c r="I23" s="9">
        <v>0</v>
      </c>
      <c r="K23" s="9">
        <v>0</v>
      </c>
      <c r="M23" s="9">
        <v>0</v>
      </c>
      <c r="O23" s="9">
        <v>5728049280</v>
      </c>
      <c r="Q23" s="9">
        <v>631795807</v>
      </c>
      <c r="S23" s="9">
        <v>5096253473</v>
      </c>
    </row>
    <row r="24" spans="1:19" ht="21.75" customHeight="1" x14ac:dyDescent="0.2">
      <c r="A24" s="8" t="s">
        <v>101</v>
      </c>
      <c r="C24" s="8" t="s">
        <v>253</v>
      </c>
      <c r="E24" s="9">
        <v>38571878</v>
      </c>
      <c r="G24" s="9">
        <v>20</v>
      </c>
      <c r="I24" s="9">
        <v>0</v>
      </c>
      <c r="K24" s="9">
        <v>0</v>
      </c>
      <c r="M24" s="9">
        <v>0</v>
      </c>
      <c r="O24" s="9">
        <v>771437560</v>
      </c>
      <c r="Q24" s="9">
        <v>90071052</v>
      </c>
      <c r="S24" s="9">
        <v>681366508</v>
      </c>
    </row>
    <row r="25" spans="1:19" ht="21.75" customHeight="1" x14ac:dyDescent="0.2">
      <c r="A25" s="8" t="s">
        <v>22</v>
      </c>
      <c r="C25" s="8" t="s">
        <v>254</v>
      </c>
      <c r="E25" s="9">
        <v>33028351</v>
      </c>
      <c r="G25" s="9">
        <v>230</v>
      </c>
      <c r="I25" s="9">
        <v>0</v>
      </c>
      <c r="K25" s="9">
        <v>0</v>
      </c>
      <c r="M25" s="9">
        <v>0</v>
      </c>
      <c r="O25" s="9">
        <v>7596520730</v>
      </c>
      <c r="Q25" s="9">
        <v>866593384</v>
      </c>
      <c r="S25" s="9">
        <v>6729927346</v>
      </c>
    </row>
    <row r="26" spans="1:19" ht="21.75" customHeight="1" x14ac:dyDescent="0.2">
      <c r="A26" s="8" t="s">
        <v>83</v>
      </c>
      <c r="C26" s="8" t="s">
        <v>255</v>
      </c>
      <c r="E26" s="9">
        <v>34276</v>
      </c>
      <c r="G26" s="9">
        <v>290</v>
      </c>
      <c r="I26" s="9">
        <v>0</v>
      </c>
      <c r="K26" s="9">
        <v>0</v>
      </c>
      <c r="M26" s="9">
        <v>0</v>
      </c>
      <c r="O26" s="9">
        <v>9940040</v>
      </c>
      <c r="Q26" s="9">
        <v>0</v>
      </c>
      <c r="S26" s="9">
        <v>9940040</v>
      </c>
    </row>
    <row r="27" spans="1:19" ht="21.75" customHeight="1" x14ac:dyDescent="0.2">
      <c r="A27" s="8" t="s">
        <v>72</v>
      </c>
      <c r="C27" s="8" t="s">
        <v>256</v>
      </c>
      <c r="E27" s="9">
        <v>41352</v>
      </c>
      <c r="G27" s="9">
        <v>110</v>
      </c>
      <c r="I27" s="9">
        <v>0</v>
      </c>
      <c r="K27" s="9">
        <v>0</v>
      </c>
      <c r="M27" s="9">
        <v>0</v>
      </c>
      <c r="O27" s="9">
        <v>4548720</v>
      </c>
      <c r="Q27" s="9">
        <v>0</v>
      </c>
      <c r="S27" s="9">
        <v>4548720</v>
      </c>
    </row>
    <row r="28" spans="1:19" ht="21.75" customHeight="1" x14ac:dyDescent="0.2">
      <c r="A28" s="8" t="s">
        <v>95</v>
      </c>
      <c r="C28" s="8" t="s">
        <v>257</v>
      </c>
      <c r="E28" s="9">
        <v>270799726</v>
      </c>
      <c r="G28" s="9">
        <v>30</v>
      </c>
      <c r="I28" s="9">
        <v>0</v>
      </c>
      <c r="K28" s="9">
        <v>0</v>
      </c>
      <c r="M28" s="9">
        <v>0</v>
      </c>
      <c r="O28" s="9">
        <v>8123991780</v>
      </c>
      <c r="Q28" s="9">
        <v>0</v>
      </c>
      <c r="S28" s="9">
        <v>8123991780</v>
      </c>
    </row>
    <row r="29" spans="1:19" ht="21.75" customHeight="1" x14ac:dyDescent="0.2">
      <c r="A29" s="8" t="s">
        <v>208</v>
      </c>
      <c r="C29" s="8" t="s">
        <v>258</v>
      </c>
      <c r="E29" s="9">
        <v>18180157</v>
      </c>
      <c r="G29" s="9">
        <v>13</v>
      </c>
      <c r="I29" s="9">
        <v>0</v>
      </c>
      <c r="K29" s="9">
        <v>0</v>
      </c>
      <c r="M29" s="9">
        <v>0</v>
      </c>
      <c r="O29" s="9">
        <v>236342041</v>
      </c>
      <c r="Q29" s="9">
        <v>0</v>
      </c>
      <c r="S29" s="9">
        <v>236342041</v>
      </c>
    </row>
    <row r="30" spans="1:19" ht="21.75" customHeight="1" x14ac:dyDescent="0.2">
      <c r="A30" s="8" t="s">
        <v>75</v>
      </c>
      <c r="C30" s="8" t="s">
        <v>239</v>
      </c>
      <c r="E30" s="9">
        <v>2089551</v>
      </c>
      <c r="G30" s="9">
        <v>400</v>
      </c>
      <c r="I30" s="9">
        <v>0</v>
      </c>
      <c r="K30" s="9">
        <v>0</v>
      </c>
      <c r="M30" s="9">
        <v>0</v>
      </c>
      <c r="O30" s="9">
        <v>835820400</v>
      </c>
      <c r="Q30" s="9">
        <v>0</v>
      </c>
      <c r="S30" s="9">
        <v>835820400</v>
      </c>
    </row>
    <row r="31" spans="1:19" ht="21.75" customHeight="1" x14ac:dyDescent="0.2">
      <c r="A31" s="8" t="s">
        <v>92</v>
      </c>
      <c r="C31" s="8" t="s">
        <v>259</v>
      </c>
      <c r="E31" s="9">
        <v>23269418</v>
      </c>
      <c r="G31" s="9">
        <v>80</v>
      </c>
      <c r="I31" s="9">
        <v>0</v>
      </c>
      <c r="K31" s="9">
        <v>0</v>
      </c>
      <c r="M31" s="9">
        <v>0</v>
      </c>
      <c r="O31" s="9">
        <v>1861553440</v>
      </c>
      <c r="Q31" s="9">
        <v>0</v>
      </c>
      <c r="S31" s="9">
        <v>1861553440</v>
      </c>
    </row>
    <row r="32" spans="1:19" ht="21.75" customHeight="1" x14ac:dyDescent="0.2">
      <c r="A32" s="8" t="s">
        <v>158</v>
      </c>
      <c r="C32" s="8" t="s">
        <v>260</v>
      </c>
      <c r="E32" s="9">
        <v>23592513</v>
      </c>
      <c r="G32" s="9">
        <v>519</v>
      </c>
      <c r="I32" s="9">
        <v>0</v>
      </c>
      <c r="K32" s="9">
        <v>0</v>
      </c>
      <c r="M32" s="9">
        <v>0</v>
      </c>
      <c r="O32" s="9">
        <v>12244514247</v>
      </c>
      <c r="Q32" s="9">
        <v>0</v>
      </c>
      <c r="S32" s="9">
        <v>12244514247</v>
      </c>
    </row>
    <row r="33" spans="1:19" ht="21.75" customHeight="1" x14ac:dyDescent="0.2">
      <c r="A33" s="8" t="s">
        <v>86</v>
      </c>
      <c r="C33" s="8" t="s">
        <v>261</v>
      </c>
      <c r="E33" s="9">
        <v>10441176</v>
      </c>
      <c r="G33" s="9">
        <v>280</v>
      </c>
      <c r="I33" s="9">
        <v>0</v>
      </c>
      <c r="K33" s="9">
        <v>0</v>
      </c>
      <c r="M33" s="9">
        <v>0</v>
      </c>
      <c r="O33" s="9">
        <v>2923529280</v>
      </c>
      <c r="Q33" s="9">
        <v>300079527</v>
      </c>
      <c r="S33" s="9">
        <v>2623449753</v>
      </c>
    </row>
    <row r="34" spans="1:19" ht="21.75" customHeight="1" x14ac:dyDescent="0.2">
      <c r="A34" s="8" t="s">
        <v>35</v>
      </c>
      <c r="C34" s="8" t="s">
        <v>262</v>
      </c>
      <c r="E34" s="9">
        <v>19094103</v>
      </c>
      <c r="G34" s="9">
        <v>525</v>
      </c>
      <c r="I34" s="9">
        <v>0</v>
      </c>
      <c r="K34" s="9">
        <v>0</v>
      </c>
      <c r="M34" s="9">
        <v>0</v>
      </c>
      <c r="O34" s="9">
        <v>10024404075</v>
      </c>
      <c r="Q34" s="9">
        <v>0</v>
      </c>
      <c r="S34" s="9">
        <v>10024404075</v>
      </c>
    </row>
    <row r="35" spans="1:19" ht="21.75" customHeight="1" x14ac:dyDescent="0.2">
      <c r="A35" s="8" t="s">
        <v>59</v>
      </c>
      <c r="C35" s="8" t="s">
        <v>263</v>
      </c>
      <c r="E35" s="9">
        <v>14455376</v>
      </c>
      <c r="G35" s="9">
        <v>350</v>
      </c>
      <c r="I35" s="9">
        <v>0</v>
      </c>
      <c r="K35" s="9">
        <v>0</v>
      </c>
      <c r="M35" s="9">
        <v>0</v>
      </c>
      <c r="O35" s="9">
        <v>5059381600</v>
      </c>
      <c r="Q35" s="9">
        <v>0</v>
      </c>
      <c r="S35" s="9">
        <v>5059381600</v>
      </c>
    </row>
    <row r="36" spans="1:19" ht="21.75" customHeight="1" x14ac:dyDescent="0.2">
      <c r="A36" s="8" t="s">
        <v>104</v>
      </c>
      <c r="C36" s="8" t="s">
        <v>246</v>
      </c>
      <c r="E36" s="9">
        <v>3166387</v>
      </c>
      <c r="G36" s="9">
        <v>4100</v>
      </c>
      <c r="I36" s="9">
        <v>0</v>
      </c>
      <c r="K36" s="9">
        <v>0</v>
      </c>
      <c r="M36" s="9">
        <v>0</v>
      </c>
      <c r="O36" s="9">
        <v>12982186700</v>
      </c>
      <c r="Q36" s="9">
        <v>1396616662</v>
      </c>
      <c r="S36" s="9">
        <v>11585570038</v>
      </c>
    </row>
    <row r="37" spans="1:19" ht="21.75" customHeight="1" x14ac:dyDescent="0.2">
      <c r="A37" s="8" t="s">
        <v>21</v>
      </c>
      <c r="C37" s="8" t="s">
        <v>262</v>
      </c>
      <c r="E37" s="9">
        <v>6278730</v>
      </c>
      <c r="G37" s="9">
        <v>90</v>
      </c>
      <c r="I37" s="9">
        <v>0</v>
      </c>
      <c r="K37" s="9">
        <v>0</v>
      </c>
      <c r="M37" s="9">
        <v>0</v>
      </c>
      <c r="O37" s="9">
        <v>565085700</v>
      </c>
      <c r="Q37" s="9">
        <v>0</v>
      </c>
      <c r="S37" s="9">
        <v>565085700</v>
      </c>
    </row>
    <row r="38" spans="1:19" ht="21.75" customHeight="1" x14ac:dyDescent="0.2">
      <c r="A38" s="8" t="s">
        <v>20</v>
      </c>
      <c r="C38" s="8" t="s">
        <v>257</v>
      </c>
      <c r="E38" s="9">
        <v>13898982</v>
      </c>
      <c r="G38" s="9">
        <v>750</v>
      </c>
      <c r="I38" s="9">
        <v>0</v>
      </c>
      <c r="K38" s="9">
        <v>0</v>
      </c>
      <c r="M38" s="9">
        <v>0</v>
      </c>
      <c r="O38" s="9">
        <v>10424236500</v>
      </c>
      <c r="Q38" s="9">
        <v>0</v>
      </c>
      <c r="S38" s="9">
        <v>10424236500</v>
      </c>
    </row>
    <row r="39" spans="1:19" ht="21.75" customHeight="1" x14ac:dyDescent="0.2">
      <c r="A39" s="8" t="s">
        <v>69</v>
      </c>
      <c r="C39" s="8" t="s">
        <v>244</v>
      </c>
      <c r="E39" s="9">
        <v>24018139</v>
      </c>
      <c r="G39" s="9">
        <v>28</v>
      </c>
      <c r="I39" s="9">
        <v>0</v>
      </c>
      <c r="K39" s="9">
        <v>0</v>
      </c>
      <c r="M39" s="9">
        <v>0</v>
      </c>
      <c r="O39" s="9">
        <v>672507892</v>
      </c>
      <c r="Q39" s="9">
        <v>0</v>
      </c>
      <c r="S39" s="9">
        <v>672507892</v>
      </c>
    </row>
    <row r="40" spans="1:19" ht="21.75" customHeight="1" x14ac:dyDescent="0.2">
      <c r="A40" s="8" t="s">
        <v>76</v>
      </c>
      <c r="C40" s="8" t="s">
        <v>264</v>
      </c>
      <c r="E40" s="9">
        <v>22760813</v>
      </c>
      <c r="G40" s="9">
        <v>470</v>
      </c>
      <c r="I40" s="9">
        <v>0</v>
      </c>
      <c r="K40" s="9">
        <v>0</v>
      </c>
      <c r="M40" s="9">
        <v>0</v>
      </c>
      <c r="O40" s="9">
        <v>10697582110</v>
      </c>
      <c r="Q40" s="9">
        <v>0</v>
      </c>
      <c r="S40" s="9">
        <v>10697582110</v>
      </c>
    </row>
    <row r="41" spans="1:19" ht="21.75" customHeight="1" x14ac:dyDescent="0.2">
      <c r="A41" s="8" t="s">
        <v>50</v>
      </c>
      <c r="C41" s="8" t="s">
        <v>265</v>
      </c>
      <c r="E41" s="9">
        <v>6541891</v>
      </c>
      <c r="G41" s="9">
        <v>750</v>
      </c>
      <c r="I41" s="9">
        <v>0</v>
      </c>
      <c r="K41" s="9">
        <v>0</v>
      </c>
      <c r="M41" s="9">
        <v>0</v>
      </c>
      <c r="O41" s="9">
        <v>4906418250</v>
      </c>
      <c r="Q41" s="9">
        <v>535844336</v>
      </c>
      <c r="S41" s="9">
        <v>4370573914</v>
      </c>
    </row>
    <row r="42" spans="1:19" ht="21.75" customHeight="1" x14ac:dyDescent="0.2">
      <c r="A42" s="8" t="s">
        <v>28</v>
      </c>
      <c r="C42" s="8" t="s">
        <v>252</v>
      </c>
      <c r="E42" s="9">
        <v>174066369</v>
      </c>
      <c r="G42" s="9">
        <v>30</v>
      </c>
      <c r="I42" s="9">
        <v>0</v>
      </c>
      <c r="K42" s="9">
        <v>0</v>
      </c>
      <c r="M42" s="9">
        <v>0</v>
      </c>
      <c r="O42" s="9">
        <v>5221991070</v>
      </c>
      <c r="Q42" s="9">
        <v>0</v>
      </c>
      <c r="S42" s="9">
        <v>5221991070</v>
      </c>
    </row>
    <row r="43" spans="1:19" ht="21.75" customHeight="1" x14ac:dyDescent="0.2">
      <c r="A43" s="8" t="s">
        <v>190</v>
      </c>
      <c r="C43" s="8" t="s">
        <v>266</v>
      </c>
      <c r="E43" s="9">
        <v>22781529</v>
      </c>
      <c r="G43" s="9">
        <v>370</v>
      </c>
      <c r="I43" s="9">
        <v>0</v>
      </c>
      <c r="K43" s="9">
        <v>0</v>
      </c>
      <c r="M43" s="9">
        <v>0</v>
      </c>
      <c r="O43" s="9">
        <v>8429165730</v>
      </c>
      <c r="Q43" s="9">
        <v>0</v>
      </c>
      <c r="S43" s="9">
        <v>8429165730</v>
      </c>
    </row>
    <row r="44" spans="1:19" ht="21.75" customHeight="1" x14ac:dyDescent="0.2">
      <c r="A44" s="8" t="s">
        <v>78</v>
      </c>
      <c r="C44" s="8" t="s">
        <v>267</v>
      </c>
      <c r="E44" s="9">
        <v>3000000</v>
      </c>
      <c r="G44" s="9">
        <v>970</v>
      </c>
      <c r="I44" s="9">
        <v>0</v>
      </c>
      <c r="K44" s="9">
        <v>0</v>
      </c>
      <c r="M44" s="9">
        <v>0</v>
      </c>
      <c r="O44" s="9">
        <v>2910000000</v>
      </c>
      <c r="Q44" s="9">
        <v>0</v>
      </c>
      <c r="S44" s="9">
        <v>2910000000</v>
      </c>
    </row>
    <row r="45" spans="1:19" ht="21.75" customHeight="1" x14ac:dyDescent="0.2">
      <c r="A45" s="8" t="s">
        <v>33</v>
      </c>
      <c r="C45" s="8" t="s">
        <v>268</v>
      </c>
      <c r="E45" s="9">
        <v>31758519</v>
      </c>
      <c r="G45" s="9">
        <v>300</v>
      </c>
      <c r="I45" s="9">
        <v>0</v>
      </c>
      <c r="K45" s="9">
        <v>0</v>
      </c>
      <c r="M45" s="9">
        <v>0</v>
      </c>
      <c r="O45" s="9">
        <v>9527555700</v>
      </c>
      <c r="Q45" s="9">
        <v>690051683</v>
      </c>
      <c r="S45" s="9">
        <v>8837504017</v>
      </c>
    </row>
    <row r="46" spans="1:19" ht="21.75" customHeight="1" x14ac:dyDescent="0.2">
      <c r="A46" s="8" t="s">
        <v>85</v>
      </c>
      <c r="C46" s="8" t="s">
        <v>269</v>
      </c>
      <c r="E46" s="9">
        <v>7816114</v>
      </c>
      <c r="G46" s="9">
        <v>73</v>
      </c>
      <c r="I46" s="9">
        <v>0</v>
      </c>
      <c r="K46" s="9">
        <v>0</v>
      </c>
      <c r="M46" s="9">
        <v>0</v>
      </c>
      <c r="O46" s="9">
        <v>570576322</v>
      </c>
      <c r="Q46" s="9">
        <v>71450240</v>
      </c>
      <c r="S46" s="9">
        <v>499126082</v>
      </c>
    </row>
    <row r="47" spans="1:19" ht="21.75" customHeight="1" x14ac:dyDescent="0.2">
      <c r="A47" s="8" t="s">
        <v>156</v>
      </c>
      <c r="C47" s="8" t="s">
        <v>270</v>
      </c>
      <c r="E47" s="9">
        <v>1557221</v>
      </c>
      <c r="G47" s="9">
        <v>300</v>
      </c>
      <c r="I47" s="9">
        <v>0</v>
      </c>
      <c r="K47" s="9">
        <v>0</v>
      </c>
      <c r="M47" s="9">
        <v>0</v>
      </c>
      <c r="O47" s="9">
        <v>467166300</v>
      </c>
      <c r="Q47" s="9">
        <v>0</v>
      </c>
      <c r="S47" s="9">
        <v>467166300</v>
      </c>
    </row>
    <row r="48" spans="1:19" ht="21.75" customHeight="1" x14ac:dyDescent="0.2">
      <c r="A48" s="8" t="s">
        <v>87</v>
      </c>
      <c r="C48" s="8" t="s">
        <v>247</v>
      </c>
      <c r="E48" s="9">
        <v>5775844</v>
      </c>
      <c r="G48" s="9">
        <v>62</v>
      </c>
      <c r="I48" s="9">
        <v>0</v>
      </c>
      <c r="K48" s="9">
        <v>0</v>
      </c>
      <c r="M48" s="9">
        <v>0</v>
      </c>
      <c r="O48" s="9">
        <v>358102328</v>
      </c>
      <c r="Q48" s="9">
        <v>0</v>
      </c>
      <c r="S48" s="9">
        <v>358102328</v>
      </c>
    </row>
    <row r="49" spans="1:19" ht="21.75" customHeight="1" x14ac:dyDescent="0.2">
      <c r="A49" s="8" t="s">
        <v>61</v>
      </c>
      <c r="C49" s="8" t="s">
        <v>271</v>
      </c>
      <c r="E49" s="9">
        <v>10742570</v>
      </c>
      <c r="G49" s="9">
        <v>600</v>
      </c>
      <c r="I49" s="9">
        <v>0</v>
      </c>
      <c r="K49" s="9">
        <v>0</v>
      </c>
      <c r="M49" s="9">
        <v>0</v>
      </c>
      <c r="O49" s="9">
        <v>6445542000</v>
      </c>
      <c r="Q49" s="9">
        <v>0</v>
      </c>
      <c r="S49" s="9">
        <v>6445542000</v>
      </c>
    </row>
    <row r="50" spans="1:19" ht="21.75" customHeight="1" x14ac:dyDescent="0.2">
      <c r="A50" s="8" t="s">
        <v>45</v>
      </c>
      <c r="C50" s="8" t="s">
        <v>272</v>
      </c>
      <c r="E50" s="9">
        <v>15817560</v>
      </c>
      <c r="G50" s="9">
        <v>200</v>
      </c>
      <c r="I50" s="9">
        <v>0</v>
      </c>
      <c r="K50" s="9">
        <v>0</v>
      </c>
      <c r="M50" s="9">
        <v>0</v>
      </c>
      <c r="O50" s="9">
        <v>3163512000</v>
      </c>
      <c r="Q50" s="9">
        <v>134838216</v>
      </c>
      <c r="S50" s="9">
        <v>3028673784</v>
      </c>
    </row>
    <row r="51" spans="1:19" ht="21.75" customHeight="1" x14ac:dyDescent="0.2">
      <c r="A51" s="8" t="s">
        <v>94</v>
      </c>
      <c r="C51" s="8" t="s">
        <v>265</v>
      </c>
      <c r="E51" s="9">
        <v>10348905</v>
      </c>
      <c r="G51" s="9">
        <v>7</v>
      </c>
      <c r="I51" s="9">
        <v>0</v>
      </c>
      <c r="K51" s="9">
        <v>0</v>
      </c>
      <c r="M51" s="9">
        <v>0</v>
      </c>
      <c r="O51" s="9">
        <v>72442335</v>
      </c>
      <c r="Q51" s="9">
        <v>7911640</v>
      </c>
      <c r="S51" s="9">
        <v>64530695</v>
      </c>
    </row>
    <row r="52" spans="1:19" ht="21.75" customHeight="1" x14ac:dyDescent="0.2">
      <c r="A52" s="8" t="s">
        <v>102</v>
      </c>
      <c r="C52" s="8" t="s">
        <v>250</v>
      </c>
      <c r="E52" s="9">
        <v>7185441</v>
      </c>
      <c r="G52" s="9">
        <v>72</v>
      </c>
      <c r="I52" s="9">
        <v>0</v>
      </c>
      <c r="K52" s="9">
        <v>0</v>
      </c>
      <c r="M52" s="9">
        <v>0</v>
      </c>
      <c r="O52" s="9">
        <v>517351752</v>
      </c>
      <c r="Q52" s="9">
        <v>54808238</v>
      </c>
      <c r="S52" s="9">
        <v>462543514</v>
      </c>
    </row>
    <row r="53" spans="1:19" ht="21.75" customHeight="1" x14ac:dyDescent="0.2">
      <c r="A53" s="8" t="s">
        <v>43</v>
      </c>
      <c r="C53" s="8" t="s">
        <v>252</v>
      </c>
      <c r="E53" s="9">
        <v>1400000</v>
      </c>
      <c r="G53" s="9">
        <v>1700</v>
      </c>
      <c r="I53" s="9">
        <v>0</v>
      </c>
      <c r="K53" s="9">
        <v>0</v>
      </c>
      <c r="M53" s="9">
        <v>0</v>
      </c>
      <c r="O53" s="9">
        <v>2380000000</v>
      </c>
      <c r="Q53" s="9">
        <v>262510664</v>
      </c>
      <c r="S53" s="9">
        <v>2117489336</v>
      </c>
    </row>
    <row r="54" spans="1:19" ht="21.75" customHeight="1" x14ac:dyDescent="0.2">
      <c r="A54" s="8" t="s">
        <v>171</v>
      </c>
      <c r="C54" s="8" t="s">
        <v>273</v>
      </c>
      <c r="E54" s="9">
        <v>1449572</v>
      </c>
      <c r="G54" s="9">
        <v>213</v>
      </c>
      <c r="I54" s="9">
        <v>0</v>
      </c>
      <c r="K54" s="9">
        <v>0</v>
      </c>
      <c r="M54" s="9">
        <v>0</v>
      </c>
      <c r="O54" s="9">
        <v>308758836</v>
      </c>
      <c r="Q54" s="9">
        <v>0</v>
      </c>
      <c r="S54" s="9">
        <v>308758836</v>
      </c>
    </row>
    <row r="55" spans="1:19" ht="21.75" customHeight="1" x14ac:dyDescent="0.2">
      <c r="A55" s="8" t="s">
        <v>73</v>
      </c>
      <c r="C55" s="8" t="s">
        <v>274</v>
      </c>
      <c r="E55" s="9">
        <v>88307638</v>
      </c>
      <c r="G55" s="9">
        <v>190</v>
      </c>
      <c r="I55" s="9">
        <v>0</v>
      </c>
      <c r="K55" s="9">
        <v>0</v>
      </c>
      <c r="M55" s="9">
        <v>0</v>
      </c>
      <c r="O55" s="9">
        <v>16778451220</v>
      </c>
      <c r="Q55" s="9">
        <v>672903040</v>
      </c>
      <c r="S55" s="9">
        <v>16105548180</v>
      </c>
    </row>
    <row r="56" spans="1:19" ht="21.75" customHeight="1" x14ac:dyDescent="0.2">
      <c r="A56" s="8" t="s">
        <v>24</v>
      </c>
      <c r="C56" s="8" t="s">
        <v>252</v>
      </c>
      <c r="E56" s="9">
        <v>2800000</v>
      </c>
      <c r="G56" s="9">
        <v>250</v>
      </c>
      <c r="I56" s="9">
        <v>0</v>
      </c>
      <c r="K56" s="9">
        <v>0</v>
      </c>
      <c r="M56" s="9">
        <v>0</v>
      </c>
      <c r="O56" s="9">
        <v>700000000</v>
      </c>
      <c r="Q56" s="9">
        <v>0</v>
      </c>
      <c r="S56" s="9">
        <v>700000000</v>
      </c>
    </row>
    <row r="57" spans="1:19" ht="21.75" customHeight="1" x14ac:dyDescent="0.2">
      <c r="A57" s="8" t="s">
        <v>57</v>
      </c>
      <c r="C57" s="8" t="s">
        <v>265</v>
      </c>
      <c r="E57" s="9">
        <v>21679018</v>
      </c>
      <c r="G57" s="9">
        <v>510</v>
      </c>
      <c r="I57" s="9">
        <v>0</v>
      </c>
      <c r="K57" s="9">
        <v>0</v>
      </c>
      <c r="M57" s="9">
        <v>0</v>
      </c>
      <c r="O57" s="9">
        <v>11056299180</v>
      </c>
      <c r="Q57" s="9">
        <v>1207490881</v>
      </c>
      <c r="S57" s="9">
        <v>9848808299</v>
      </c>
    </row>
    <row r="58" spans="1:19" ht="21.75" customHeight="1" x14ac:dyDescent="0.2">
      <c r="A58" s="8" t="s">
        <v>60</v>
      </c>
      <c r="C58" s="8" t="s">
        <v>275</v>
      </c>
      <c r="E58" s="9">
        <v>12795497</v>
      </c>
      <c r="G58" s="9">
        <v>150</v>
      </c>
      <c r="I58" s="9">
        <v>0</v>
      </c>
      <c r="K58" s="9">
        <v>0</v>
      </c>
      <c r="M58" s="9">
        <v>0</v>
      </c>
      <c r="O58" s="9">
        <v>1919324550</v>
      </c>
      <c r="Q58" s="9">
        <v>19518555</v>
      </c>
      <c r="S58" s="9">
        <v>1899805995</v>
      </c>
    </row>
    <row r="59" spans="1:19" ht="21.75" customHeight="1" x14ac:dyDescent="0.2">
      <c r="A59" s="8" t="s">
        <v>106</v>
      </c>
      <c r="C59" s="8" t="s">
        <v>276</v>
      </c>
      <c r="E59" s="9">
        <v>18411172</v>
      </c>
      <c r="G59" s="9">
        <v>27</v>
      </c>
      <c r="I59" s="9">
        <v>0</v>
      </c>
      <c r="K59" s="9">
        <v>0</v>
      </c>
      <c r="M59" s="9">
        <v>0</v>
      </c>
      <c r="O59" s="9">
        <v>497101644</v>
      </c>
      <c r="Q59" s="9">
        <v>19622433</v>
      </c>
      <c r="S59" s="9">
        <v>477479211</v>
      </c>
    </row>
    <row r="60" spans="1:19" ht="21.75" customHeight="1" x14ac:dyDescent="0.2">
      <c r="A60" s="8" t="s">
        <v>64</v>
      </c>
      <c r="C60" s="8" t="s">
        <v>276</v>
      </c>
      <c r="E60" s="9">
        <v>105376477</v>
      </c>
      <c r="G60" s="9">
        <v>300</v>
      </c>
      <c r="I60" s="9">
        <v>0</v>
      </c>
      <c r="K60" s="9">
        <v>0</v>
      </c>
      <c r="M60" s="9">
        <v>0</v>
      </c>
      <c r="O60" s="9">
        <v>31612943100</v>
      </c>
      <c r="Q60" s="9">
        <v>1207872661</v>
      </c>
      <c r="S60" s="9">
        <v>30405070439</v>
      </c>
    </row>
    <row r="61" spans="1:19" ht="21.75" customHeight="1" x14ac:dyDescent="0.2">
      <c r="A61" s="8" t="s">
        <v>44</v>
      </c>
      <c r="C61" s="8" t="s">
        <v>277</v>
      </c>
      <c r="E61" s="9">
        <v>171771932</v>
      </c>
      <c r="G61" s="9">
        <v>120</v>
      </c>
      <c r="I61" s="9">
        <v>0</v>
      </c>
      <c r="K61" s="9">
        <v>0</v>
      </c>
      <c r="M61" s="9">
        <v>0</v>
      </c>
      <c r="O61" s="9">
        <v>20612631840</v>
      </c>
      <c r="Q61" s="9">
        <v>2206244998</v>
      </c>
      <c r="S61" s="9">
        <v>18406386842</v>
      </c>
    </row>
    <row r="62" spans="1:19" ht="21.75" customHeight="1" x14ac:dyDescent="0.2">
      <c r="A62" s="8" t="s">
        <v>209</v>
      </c>
      <c r="C62" s="8" t="s">
        <v>278</v>
      </c>
      <c r="E62" s="9">
        <v>2040596</v>
      </c>
      <c r="G62" s="9">
        <v>1700</v>
      </c>
      <c r="I62" s="9">
        <v>0</v>
      </c>
      <c r="K62" s="9">
        <v>0</v>
      </c>
      <c r="M62" s="9">
        <v>0</v>
      </c>
      <c r="O62" s="9">
        <v>3469013200</v>
      </c>
      <c r="Q62" s="9">
        <v>97003032</v>
      </c>
      <c r="S62" s="9">
        <v>3372010168</v>
      </c>
    </row>
    <row r="63" spans="1:19" ht="21.75" customHeight="1" x14ac:dyDescent="0.2">
      <c r="A63" s="8" t="s">
        <v>155</v>
      </c>
      <c r="C63" s="8" t="s">
        <v>268</v>
      </c>
      <c r="E63" s="9">
        <v>400000</v>
      </c>
      <c r="G63" s="9">
        <v>400</v>
      </c>
      <c r="I63" s="9">
        <v>0</v>
      </c>
      <c r="K63" s="9">
        <v>0</v>
      </c>
      <c r="M63" s="9">
        <v>0</v>
      </c>
      <c r="O63" s="9">
        <v>160000000</v>
      </c>
      <c r="Q63" s="9">
        <v>0</v>
      </c>
      <c r="S63" s="9">
        <v>160000000</v>
      </c>
    </row>
    <row r="64" spans="1:19" ht="21.75" customHeight="1" x14ac:dyDescent="0.2">
      <c r="A64" s="8" t="s">
        <v>103</v>
      </c>
      <c r="C64" s="8" t="s">
        <v>277</v>
      </c>
      <c r="E64" s="9">
        <v>2000000</v>
      </c>
      <c r="G64" s="9">
        <v>600</v>
      </c>
      <c r="I64" s="9">
        <v>0</v>
      </c>
      <c r="K64" s="9">
        <v>0</v>
      </c>
      <c r="M64" s="9">
        <v>0</v>
      </c>
      <c r="O64" s="9">
        <v>1200000000</v>
      </c>
      <c r="Q64" s="9">
        <v>128440367</v>
      </c>
      <c r="S64" s="9">
        <v>1071559633</v>
      </c>
    </row>
    <row r="65" spans="1:19" ht="21.75" customHeight="1" x14ac:dyDescent="0.2">
      <c r="A65" s="8" t="s">
        <v>65</v>
      </c>
      <c r="C65" s="8" t="s">
        <v>271</v>
      </c>
      <c r="E65" s="9">
        <v>7642927</v>
      </c>
      <c r="G65" s="9">
        <v>47</v>
      </c>
      <c r="I65" s="9">
        <v>0</v>
      </c>
      <c r="K65" s="9">
        <v>0</v>
      </c>
      <c r="M65" s="9">
        <v>0</v>
      </c>
      <c r="O65" s="9">
        <v>359217569</v>
      </c>
      <c r="Q65" s="9">
        <v>0</v>
      </c>
      <c r="S65" s="9">
        <v>359217569</v>
      </c>
    </row>
    <row r="66" spans="1:19" ht="21.75" customHeight="1" x14ac:dyDescent="0.2">
      <c r="A66" s="8" t="s">
        <v>90</v>
      </c>
      <c r="C66" s="8" t="s">
        <v>268</v>
      </c>
      <c r="E66" s="9">
        <v>2640539</v>
      </c>
      <c r="G66" s="9">
        <v>1000</v>
      </c>
      <c r="I66" s="9">
        <v>0</v>
      </c>
      <c r="K66" s="9">
        <v>0</v>
      </c>
      <c r="M66" s="9">
        <v>0</v>
      </c>
      <c r="O66" s="9">
        <v>2640539000</v>
      </c>
      <c r="Q66" s="9">
        <v>0</v>
      </c>
      <c r="S66" s="9">
        <v>2640539000</v>
      </c>
    </row>
    <row r="67" spans="1:19" ht="21.75" customHeight="1" x14ac:dyDescent="0.2">
      <c r="A67" s="8" t="s">
        <v>204</v>
      </c>
      <c r="C67" s="8" t="s">
        <v>258</v>
      </c>
      <c r="E67" s="9">
        <v>60000000</v>
      </c>
      <c r="G67" s="9">
        <v>200</v>
      </c>
      <c r="I67" s="9">
        <v>0</v>
      </c>
      <c r="K67" s="9">
        <v>0</v>
      </c>
      <c r="M67" s="9">
        <v>0</v>
      </c>
      <c r="O67" s="9">
        <v>12000000000</v>
      </c>
      <c r="Q67" s="9">
        <v>0</v>
      </c>
      <c r="S67" s="9">
        <v>12000000000</v>
      </c>
    </row>
    <row r="68" spans="1:19" ht="21.75" customHeight="1" x14ac:dyDescent="0.2">
      <c r="A68" s="8" t="s">
        <v>27</v>
      </c>
      <c r="C68" s="8" t="s">
        <v>252</v>
      </c>
      <c r="E68" s="9">
        <v>3602289</v>
      </c>
      <c r="G68" s="9">
        <v>165</v>
      </c>
      <c r="I68" s="9">
        <v>0</v>
      </c>
      <c r="K68" s="9">
        <v>0</v>
      </c>
      <c r="M68" s="9">
        <v>0</v>
      </c>
      <c r="O68" s="9">
        <v>594377685</v>
      </c>
      <c r="Q68" s="9">
        <v>65559026</v>
      </c>
      <c r="S68" s="9">
        <v>528818659</v>
      </c>
    </row>
    <row r="69" spans="1:19" ht="21.75" customHeight="1" x14ac:dyDescent="0.2">
      <c r="A69" s="8" t="s">
        <v>107</v>
      </c>
      <c r="C69" s="8" t="s">
        <v>279</v>
      </c>
      <c r="E69" s="9">
        <v>4053651</v>
      </c>
      <c r="G69" s="9">
        <v>75</v>
      </c>
      <c r="I69" s="9">
        <v>0</v>
      </c>
      <c r="K69" s="9">
        <v>0</v>
      </c>
      <c r="M69" s="9">
        <v>0</v>
      </c>
      <c r="O69" s="9">
        <v>304023825</v>
      </c>
      <c r="Q69" s="9">
        <v>31540839</v>
      </c>
      <c r="S69" s="9">
        <v>272482986</v>
      </c>
    </row>
    <row r="70" spans="1:19" ht="21.75" customHeight="1" x14ac:dyDescent="0.2">
      <c r="A70" s="8" t="s">
        <v>100</v>
      </c>
      <c r="C70" s="8" t="s">
        <v>258</v>
      </c>
      <c r="E70" s="9">
        <v>81459557</v>
      </c>
      <c r="G70" s="9">
        <v>29</v>
      </c>
      <c r="I70" s="9">
        <v>0</v>
      </c>
      <c r="K70" s="9">
        <v>0</v>
      </c>
      <c r="M70" s="9">
        <v>0</v>
      </c>
      <c r="O70" s="9">
        <v>2362327153</v>
      </c>
      <c r="Q70" s="9">
        <v>0</v>
      </c>
      <c r="S70" s="9">
        <f>O70</f>
        <v>2362327153</v>
      </c>
    </row>
    <row r="71" spans="1:19" ht="21.75" customHeight="1" x14ac:dyDescent="0.2">
      <c r="A71" s="8" t="s">
        <v>34</v>
      </c>
      <c r="C71" s="8" t="s">
        <v>280</v>
      </c>
      <c r="E71" s="9">
        <v>1000000</v>
      </c>
      <c r="G71" s="9"/>
      <c r="I71" s="9">
        <v>0</v>
      </c>
      <c r="K71" s="9">
        <v>0</v>
      </c>
      <c r="M71" s="9">
        <v>0</v>
      </c>
      <c r="O71" s="9">
        <v>5330000000</v>
      </c>
      <c r="Q71" s="9">
        <v>312720825</v>
      </c>
      <c r="S71" s="9">
        <v>5017279175</v>
      </c>
    </row>
    <row r="72" spans="1:19" ht="21.75" customHeight="1" x14ac:dyDescent="0.2">
      <c r="A72" s="8" t="s">
        <v>81</v>
      </c>
      <c r="C72" s="8" t="s">
        <v>281</v>
      </c>
      <c r="E72" s="9">
        <v>115768</v>
      </c>
      <c r="G72" s="9">
        <v>1450</v>
      </c>
      <c r="I72" s="9">
        <v>0</v>
      </c>
      <c r="K72" s="9">
        <v>0</v>
      </c>
      <c r="M72" s="9">
        <v>0</v>
      </c>
      <c r="O72" s="9">
        <v>167863600</v>
      </c>
      <c r="Q72" s="9">
        <v>19239673</v>
      </c>
      <c r="S72" s="9">
        <v>148623927</v>
      </c>
    </row>
    <row r="73" spans="1:19" ht="21.75" customHeight="1" x14ac:dyDescent="0.2">
      <c r="A73" s="8" t="s">
        <v>38</v>
      </c>
      <c r="C73" s="8" t="s">
        <v>282</v>
      </c>
      <c r="E73" s="9">
        <v>19890383</v>
      </c>
      <c r="G73" s="9">
        <v>167</v>
      </c>
      <c r="I73" s="9">
        <v>0</v>
      </c>
      <c r="K73" s="9">
        <v>0</v>
      </c>
      <c r="M73" s="9">
        <v>0</v>
      </c>
      <c r="O73" s="9">
        <v>3321693961</v>
      </c>
      <c r="Q73" s="9">
        <v>66879744</v>
      </c>
      <c r="S73" s="9">
        <v>3254814217</v>
      </c>
    </row>
    <row r="74" spans="1:19" ht="21.75" customHeight="1" x14ac:dyDescent="0.2">
      <c r="A74" s="8" t="s">
        <v>97</v>
      </c>
      <c r="C74" s="8" t="s">
        <v>276</v>
      </c>
      <c r="E74" s="9">
        <v>14759975</v>
      </c>
      <c r="G74" s="9">
        <v>410</v>
      </c>
      <c r="I74" s="9">
        <v>0</v>
      </c>
      <c r="K74" s="9">
        <v>0</v>
      </c>
      <c r="M74" s="9">
        <v>0</v>
      </c>
      <c r="O74" s="9">
        <v>6051589750</v>
      </c>
      <c r="Q74" s="9">
        <v>713027191</v>
      </c>
      <c r="S74" s="9">
        <v>5338562559</v>
      </c>
    </row>
    <row r="75" spans="1:19" ht="21.75" customHeight="1" x14ac:dyDescent="0.2">
      <c r="A75" s="8" t="s">
        <v>31</v>
      </c>
      <c r="C75" s="8" t="s">
        <v>265</v>
      </c>
      <c r="E75" s="9">
        <v>4600000</v>
      </c>
      <c r="G75" s="9">
        <v>680</v>
      </c>
      <c r="I75" s="9">
        <v>0</v>
      </c>
      <c r="K75" s="9">
        <v>0</v>
      </c>
      <c r="M75" s="9">
        <v>0</v>
      </c>
      <c r="O75" s="9">
        <v>3128000000</v>
      </c>
      <c r="Q75" s="9">
        <v>341618060</v>
      </c>
      <c r="S75" s="9">
        <v>2786381940</v>
      </c>
    </row>
    <row r="76" spans="1:19" ht="21.75" customHeight="1" x14ac:dyDescent="0.2">
      <c r="A76" s="8" t="s">
        <v>82</v>
      </c>
      <c r="C76" s="8" t="s">
        <v>252</v>
      </c>
      <c r="E76" s="9">
        <v>33127512</v>
      </c>
      <c r="G76" s="9">
        <v>50</v>
      </c>
      <c r="I76" s="9">
        <v>0</v>
      </c>
      <c r="K76" s="9">
        <v>0</v>
      </c>
      <c r="M76" s="9">
        <v>0</v>
      </c>
      <c r="O76" s="9">
        <v>1656375600</v>
      </c>
      <c r="Q76" s="9">
        <v>182695907</v>
      </c>
      <c r="S76" s="9">
        <v>1473679693</v>
      </c>
    </row>
    <row r="77" spans="1:19" ht="21.75" customHeight="1" x14ac:dyDescent="0.2">
      <c r="A77" s="8" t="s">
        <v>164</v>
      </c>
      <c r="C77" s="8" t="s">
        <v>283</v>
      </c>
      <c r="E77" s="9">
        <v>411</v>
      </c>
      <c r="G77" s="9">
        <v>285</v>
      </c>
      <c r="I77" s="9">
        <v>0</v>
      </c>
      <c r="K77" s="9">
        <v>0</v>
      </c>
      <c r="M77" s="9">
        <v>0</v>
      </c>
      <c r="O77" s="9">
        <v>117135</v>
      </c>
      <c r="Q77" s="9">
        <v>0</v>
      </c>
      <c r="S77" s="9">
        <v>117135</v>
      </c>
    </row>
    <row r="78" spans="1:19" ht="21.75" customHeight="1" x14ac:dyDescent="0.2">
      <c r="A78" s="8" t="s">
        <v>41</v>
      </c>
      <c r="C78" s="8" t="s">
        <v>284</v>
      </c>
      <c r="E78" s="9">
        <v>26729148</v>
      </c>
      <c r="G78" s="9">
        <v>1500</v>
      </c>
      <c r="I78" s="9">
        <v>0</v>
      </c>
      <c r="K78" s="9">
        <v>0</v>
      </c>
      <c r="M78" s="9">
        <v>0</v>
      </c>
      <c r="O78" s="9">
        <v>40093722000</v>
      </c>
      <c r="Q78" s="9">
        <v>0</v>
      </c>
      <c r="S78" s="9">
        <v>40093722000</v>
      </c>
    </row>
    <row r="79" spans="1:19" ht="21.75" customHeight="1" x14ac:dyDescent="0.2">
      <c r="A79" s="8" t="s">
        <v>89</v>
      </c>
      <c r="C79" s="8" t="s">
        <v>263</v>
      </c>
      <c r="E79" s="9">
        <v>54192079</v>
      </c>
      <c r="G79" s="9">
        <v>200</v>
      </c>
      <c r="I79" s="9">
        <v>0</v>
      </c>
      <c r="K79" s="9">
        <v>0</v>
      </c>
      <c r="M79" s="9">
        <v>0</v>
      </c>
      <c r="O79" s="9">
        <v>10838415800</v>
      </c>
      <c r="Q79" s="9">
        <v>0</v>
      </c>
      <c r="S79" s="9">
        <v>10838415800</v>
      </c>
    </row>
    <row r="80" spans="1:19" ht="21.75" customHeight="1" x14ac:dyDescent="0.2">
      <c r="A80" s="8" t="s">
        <v>32</v>
      </c>
      <c r="C80" s="8" t="s">
        <v>254</v>
      </c>
      <c r="E80" s="9">
        <v>295690</v>
      </c>
      <c r="G80" s="9">
        <v>2500</v>
      </c>
      <c r="I80" s="9">
        <v>0</v>
      </c>
      <c r="K80" s="9">
        <v>0</v>
      </c>
      <c r="M80" s="9">
        <v>0</v>
      </c>
      <c r="O80" s="9">
        <v>739225000</v>
      </c>
      <c r="Q80" s="9">
        <v>5028741</v>
      </c>
      <c r="S80" s="9">
        <v>734196259</v>
      </c>
    </row>
    <row r="81" spans="1:21" ht="21.75" customHeight="1" x14ac:dyDescent="0.2">
      <c r="A81" s="8" t="s">
        <v>79</v>
      </c>
      <c r="C81" s="8" t="s">
        <v>265</v>
      </c>
      <c r="E81" s="9">
        <v>22141306</v>
      </c>
      <c r="G81" s="9">
        <v>200</v>
      </c>
      <c r="I81" s="9">
        <v>0</v>
      </c>
      <c r="K81" s="9">
        <v>0</v>
      </c>
      <c r="M81" s="9">
        <v>0</v>
      </c>
      <c r="O81" s="9">
        <v>4428261200</v>
      </c>
      <c r="Q81" s="9">
        <v>483623401</v>
      </c>
      <c r="S81" s="9">
        <v>3944637799</v>
      </c>
    </row>
    <row r="82" spans="1:21" ht="21.75" customHeight="1" x14ac:dyDescent="0.2">
      <c r="A82" s="8" t="s">
        <v>71</v>
      </c>
      <c r="C82" s="8" t="s">
        <v>285</v>
      </c>
      <c r="E82" s="9">
        <v>12235575</v>
      </c>
      <c r="G82" s="9">
        <v>800</v>
      </c>
      <c r="I82" s="9">
        <v>0</v>
      </c>
      <c r="K82" s="9">
        <v>0</v>
      </c>
      <c r="M82" s="9">
        <v>0</v>
      </c>
      <c r="O82" s="9">
        <v>9788460000</v>
      </c>
      <c r="Q82" s="9">
        <v>999313875</v>
      </c>
      <c r="S82" s="9">
        <v>8789146125</v>
      </c>
    </row>
    <row r="83" spans="1:21" ht="21.75" customHeight="1" x14ac:dyDescent="0.2">
      <c r="A83" s="8" t="s">
        <v>80</v>
      </c>
      <c r="C83" s="8" t="s">
        <v>261</v>
      </c>
      <c r="E83" s="9">
        <v>33645663</v>
      </c>
      <c r="G83" s="9">
        <v>1</v>
      </c>
      <c r="I83" s="9">
        <v>0</v>
      </c>
      <c r="K83" s="9">
        <v>0</v>
      </c>
      <c r="M83" s="9">
        <v>0</v>
      </c>
      <c r="O83" s="9">
        <v>33645663</v>
      </c>
      <c r="Q83" s="9">
        <v>3453488</v>
      </c>
      <c r="S83" s="9">
        <v>30192175</v>
      </c>
    </row>
    <row r="84" spans="1:21" ht="21.75" customHeight="1" x14ac:dyDescent="0.2">
      <c r="A84" s="8" t="s">
        <v>36</v>
      </c>
      <c r="C84" s="8" t="s">
        <v>286</v>
      </c>
      <c r="E84" s="9">
        <v>4212662</v>
      </c>
      <c r="G84" s="9">
        <v>85</v>
      </c>
      <c r="I84" s="9">
        <v>0</v>
      </c>
      <c r="K84" s="9">
        <v>0</v>
      </c>
      <c r="M84" s="9">
        <v>0</v>
      </c>
      <c r="O84" s="9">
        <v>358076270</v>
      </c>
      <c r="Q84" s="9">
        <v>0</v>
      </c>
      <c r="S84" s="9">
        <v>358076270</v>
      </c>
    </row>
    <row r="85" spans="1:21" ht="21.75" customHeight="1" x14ac:dyDescent="0.2">
      <c r="A85" s="8" t="s">
        <v>207</v>
      </c>
      <c r="C85" s="8" t="s">
        <v>287</v>
      </c>
      <c r="E85" s="9">
        <v>3875676</v>
      </c>
      <c r="G85" s="9">
        <v>460</v>
      </c>
      <c r="I85" s="9">
        <v>0</v>
      </c>
      <c r="K85" s="9">
        <v>0</v>
      </c>
      <c r="M85" s="9">
        <v>0</v>
      </c>
      <c r="O85" s="9">
        <v>1782810960</v>
      </c>
      <c r="Q85" s="9">
        <v>0</v>
      </c>
      <c r="S85" s="9">
        <v>1782810960</v>
      </c>
    </row>
    <row r="86" spans="1:21" ht="21.75" customHeight="1" x14ac:dyDescent="0.2">
      <c r="A86" s="8" t="s">
        <v>19</v>
      </c>
      <c r="C86" s="8" t="s">
        <v>252</v>
      </c>
      <c r="E86" s="9">
        <v>100074</v>
      </c>
      <c r="G86" s="9">
        <v>7000</v>
      </c>
      <c r="I86" s="9">
        <v>0</v>
      </c>
      <c r="K86" s="9">
        <v>0</v>
      </c>
      <c r="M86" s="9">
        <v>0</v>
      </c>
      <c r="O86" s="9">
        <v>700518000</v>
      </c>
      <c r="Q86" s="9">
        <v>77266154</v>
      </c>
      <c r="S86" s="9">
        <v>623251846</v>
      </c>
    </row>
    <row r="87" spans="1:21" ht="21.75" customHeight="1" x14ac:dyDescent="0.2">
      <c r="A87" s="8" t="s">
        <v>217</v>
      </c>
      <c r="C87" s="8" t="s">
        <v>288</v>
      </c>
      <c r="E87" s="9">
        <v>12000000</v>
      </c>
      <c r="G87" s="9">
        <v>2</v>
      </c>
      <c r="I87" s="9">
        <v>0</v>
      </c>
      <c r="K87" s="9">
        <v>0</v>
      </c>
      <c r="M87" s="9">
        <v>0</v>
      </c>
      <c r="O87" s="9">
        <v>24000000</v>
      </c>
      <c r="Q87" s="9">
        <v>0</v>
      </c>
      <c r="S87" s="9">
        <v>24000000</v>
      </c>
    </row>
    <row r="88" spans="1:21" ht="21.75" customHeight="1" x14ac:dyDescent="0.2">
      <c r="A88" s="8" t="s">
        <v>77</v>
      </c>
      <c r="C88" s="8" t="s">
        <v>258</v>
      </c>
      <c r="E88" s="9">
        <v>28008255</v>
      </c>
      <c r="G88" s="9">
        <v>560</v>
      </c>
      <c r="I88" s="9">
        <v>0</v>
      </c>
      <c r="K88" s="9">
        <v>0</v>
      </c>
      <c r="M88" s="9">
        <v>0</v>
      </c>
      <c r="O88" s="9">
        <v>15684622800</v>
      </c>
      <c r="Q88" s="9">
        <v>0</v>
      </c>
      <c r="S88" s="9">
        <v>15684622800</v>
      </c>
    </row>
    <row r="89" spans="1:21" ht="21.75" customHeight="1" x14ac:dyDescent="0.2">
      <c r="A89" s="8" t="s">
        <v>42</v>
      </c>
      <c r="C89" s="8" t="s">
        <v>289</v>
      </c>
      <c r="E89" s="9">
        <v>2295662</v>
      </c>
      <c r="G89" s="9">
        <v>500</v>
      </c>
      <c r="I89" s="9">
        <v>0</v>
      </c>
      <c r="K89" s="9">
        <v>0</v>
      </c>
      <c r="M89" s="9">
        <v>0</v>
      </c>
      <c r="O89" s="9">
        <v>1147831000</v>
      </c>
      <c r="Q89" s="9">
        <v>0</v>
      </c>
      <c r="S89" s="9">
        <v>1147831000</v>
      </c>
    </row>
    <row r="90" spans="1:21" ht="21.75" customHeight="1" x14ac:dyDescent="0.2">
      <c r="A90" s="8" t="s">
        <v>54</v>
      </c>
      <c r="C90" s="8" t="s">
        <v>290</v>
      </c>
      <c r="E90" s="9">
        <v>4654117</v>
      </c>
      <c r="G90" s="9">
        <v>600</v>
      </c>
      <c r="I90" s="9">
        <v>0</v>
      </c>
      <c r="K90" s="9">
        <v>0</v>
      </c>
      <c r="M90" s="9">
        <v>0</v>
      </c>
      <c r="O90" s="9">
        <v>2792470200</v>
      </c>
      <c r="Q90" s="9">
        <v>0</v>
      </c>
      <c r="S90" s="9">
        <v>2792470200</v>
      </c>
    </row>
    <row r="91" spans="1:21" ht="21.75" customHeight="1" x14ac:dyDescent="0.2">
      <c r="A91" s="8" t="s">
        <v>176</v>
      </c>
      <c r="C91" s="8" t="s">
        <v>291</v>
      </c>
      <c r="E91" s="9">
        <v>285750</v>
      </c>
      <c r="G91" s="9">
        <v>4400</v>
      </c>
      <c r="I91" s="9">
        <v>0</v>
      </c>
      <c r="K91" s="9">
        <v>0</v>
      </c>
      <c r="M91" s="9">
        <v>0</v>
      </c>
      <c r="O91" s="9">
        <v>1257300000</v>
      </c>
      <c r="Q91" s="9">
        <v>0</v>
      </c>
      <c r="S91" s="9">
        <v>1257300000</v>
      </c>
    </row>
    <row r="92" spans="1:21" ht="21.75" customHeight="1" x14ac:dyDescent="0.2">
      <c r="A92" s="8" t="s">
        <v>191</v>
      </c>
      <c r="C92" s="8" t="s">
        <v>288</v>
      </c>
      <c r="E92" s="9">
        <v>900000</v>
      </c>
      <c r="G92" s="9">
        <v>325</v>
      </c>
      <c r="I92" s="9">
        <v>0</v>
      </c>
      <c r="K92" s="9">
        <v>0</v>
      </c>
      <c r="M92" s="9">
        <v>0</v>
      </c>
      <c r="O92" s="9">
        <v>292500000</v>
      </c>
      <c r="Q92" s="9">
        <v>0</v>
      </c>
      <c r="S92" s="9">
        <v>292500000</v>
      </c>
    </row>
    <row r="93" spans="1:21" ht="21.75" customHeight="1" x14ac:dyDescent="0.2">
      <c r="A93" s="8" t="s">
        <v>213</v>
      </c>
      <c r="C93" s="8" t="s">
        <v>292</v>
      </c>
      <c r="E93" s="9">
        <v>188</v>
      </c>
      <c r="G93" s="9">
        <v>1540</v>
      </c>
      <c r="I93" s="9">
        <v>0</v>
      </c>
      <c r="K93" s="9">
        <v>0</v>
      </c>
      <c r="M93" s="9">
        <v>0</v>
      </c>
      <c r="O93" s="9">
        <v>289520</v>
      </c>
      <c r="Q93" s="9">
        <v>0</v>
      </c>
      <c r="S93" s="9">
        <v>289520</v>
      </c>
    </row>
    <row r="94" spans="1:21" ht="21.75" customHeight="1" x14ac:dyDescent="0.2">
      <c r="A94" s="8" t="s">
        <v>160</v>
      </c>
      <c r="C94" s="8" t="s">
        <v>267</v>
      </c>
      <c r="E94" s="9">
        <v>75000</v>
      </c>
      <c r="G94" s="9">
        <v>72</v>
      </c>
      <c r="I94" s="9">
        <v>0</v>
      </c>
      <c r="K94" s="9">
        <v>0</v>
      </c>
      <c r="M94" s="9">
        <v>0</v>
      </c>
      <c r="O94" s="9">
        <v>5400000</v>
      </c>
      <c r="Q94" s="9">
        <v>566156</v>
      </c>
      <c r="S94" s="9">
        <v>4833844</v>
      </c>
    </row>
    <row r="95" spans="1:21" ht="21.75" customHeight="1" x14ac:dyDescent="0.2">
      <c r="A95" s="11" t="s">
        <v>98</v>
      </c>
      <c r="C95" s="11" t="s">
        <v>281</v>
      </c>
      <c r="E95" s="12">
        <v>175000</v>
      </c>
      <c r="G95" s="12">
        <v>1500</v>
      </c>
      <c r="I95" s="12">
        <v>0</v>
      </c>
      <c r="K95" s="12">
        <v>0</v>
      </c>
      <c r="M95" s="12">
        <v>0</v>
      </c>
      <c r="O95" s="12">
        <v>262500000</v>
      </c>
      <c r="Q95" s="12">
        <v>0</v>
      </c>
      <c r="S95" s="12">
        <v>262500000</v>
      </c>
    </row>
    <row r="96" spans="1:21" ht="21.75" customHeight="1" thickBot="1" x14ac:dyDescent="0.25">
      <c r="A96" s="14" t="s">
        <v>109</v>
      </c>
      <c r="C96" s="15"/>
      <c r="E96" s="15"/>
      <c r="G96" s="15"/>
      <c r="I96" s="15">
        <v>0</v>
      </c>
      <c r="K96" s="15">
        <v>0</v>
      </c>
      <c r="M96" s="15">
        <v>0</v>
      </c>
      <c r="O96" s="15">
        <f>SUM(O8:O95)</f>
        <v>437866860546</v>
      </c>
      <c r="P96" s="44"/>
      <c r="Q96" s="15">
        <v>17121692942</v>
      </c>
      <c r="R96" s="44"/>
      <c r="S96" s="15">
        <f>O96-Q96</f>
        <v>420745167604</v>
      </c>
      <c r="T96" s="44"/>
      <c r="U96" s="44"/>
    </row>
    <row r="97" spans="7:19" ht="13.5" thickTop="1" x14ac:dyDescent="0.2">
      <c r="O97" s="43"/>
    </row>
    <row r="99" spans="7:19" x14ac:dyDescent="0.2">
      <c r="O99" s="43"/>
      <c r="S99" s="43"/>
    </row>
    <row r="101" spans="7:19" x14ac:dyDescent="0.2">
      <c r="O101" s="43"/>
    </row>
    <row r="102" spans="7:19" x14ac:dyDescent="0.2">
      <c r="P102" s="43">
        <v>81459557</v>
      </c>
    </row>
    <row r="103" spans="7:19" x14ac:dyDescent="0.2">
      <c r="P103" s="43">
        <v>81459557</v>
      </c>
    </row>
    <row r="104" spans="7:19" x14ac:dyDescent="0.2">
      <c r="G104" s="43"/>
      <c r="O104" s="43"/>
    </row>
  </sheetData>
  <autoFilter ref="A7:S96" xr:uid="{00000000-0001-0000-0E00-000000000000}"/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workbookViewId="0">
      <selection activeCell="M12" sqref="M12"/>
    </sheetView>
  </sheetViews>
  <sheetFormatPr defaultRowHeight="12.75" x14ac:dyDescent="0.2"/>
  <cols>
    <col min="1" max="1" width="40" bestFit="1" customWidth="1"/>
    <col min="2" max="2" width="1.28515625" customWidth="1"/>
    <col min="3" max="3" width="13.85546875" bestFit="1" customWidth="1"/>
    <col min="4" max="4" width="1.28515625" customWidth="1"/>
    <col min="5" max="5" width="10.7109375" bestFit="1" customWidth="1"/>
    <col min="6" max="6" width="1.28515625" customWidth="1"/>
    <col min="7" max="7" width="13.85546875" bestFit="1" customWidth="1"/>
    <col min="8" max="8" width="1.28515625" customWidth="1"/>
    <col min="9" max="9" width="15.85546875" bestFit="1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0.28515625" customWidth="1"/>
  </cols>
  <sheetData>
    <row r="1" spans="1:13" ht="29.1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1.75" customHeight="1" x14ac:dyDescent="0.2">
      <c r="A2" s="52" t="s">
        <v>132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21.7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14.45" customHeight="1" x14ac:dyDescent="0.2"/>
    <row r="5" spans="1:13" ht="14.45" customHeight="1" x14ac:dyDescent="0.2">
      <c r="A5" s="63" t="s">
        <v>295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ht="14.45" customHeight="1" x14ac:dyDescent="0.2">
      <c r="A6" s="62" t="s">
        <v>135</v>
      </c>
      <c r="C6" s="62" t="s">
        <v>149</v>
      </c>
      <c r="D6" s="62"/>
      <c r="E6" s="62"/>
      <c r="F6" s="62"/>
      <c r="G6" s="62"/>
      <c r="I6" s="62" t="s">
        <v>150</v>
      </c>
      <c r="J6" s="62"/>
      <c r="K6" s="62"/>
      <c r="L6" s="62"/>
      <c r="M6" s="62"/>
    </row>
    <row r="7" spans="1:13" ht="29.1" customHeight="1" x14ac:dyDescent="0.2">
      <c r="A7" s="62"/>
      <c r="C7" s="20" t="s">
        <v>293</v>
      </c>
      <c r="D7" s="3"/>
      <c r="E7" s="20" t="s">
        <v>236</v>
      </c>
      <c r="F7" s="3"/>
      <c r="G7" s="20" t="s">
        <v>294</v>
      </c>
      <c r="I7" s="20" t="s">
        <v>293</v>
      </c>
      <c r="J7" s="3"/>
      <c r="K7" s="20" t="s">
        <v>236</v>
      </c>
      <c r="L7" s="3"/>
      <c r="M7" s="20" t="s">
        <v>294</v>
      </c>
    </row>
    <row r="8" spans="1:13" ht="21.75" customHeight="1" x14ac:dyDescent="0.2">
      <c r="A8" s="5" t="s">
        <v>126</v>
      </c>
      <c r="C8" s="6">
        <v>13943450</v>
      </c>
      <c r="E8" s="6">
        <v>0</v>
      </c>
      <c r="G8" s="6">
        <v>13943450</v>
      </c>
      <c r="I8" s="6">
        <v>77008990918</v>
      </c>
      <c r="K8" s="6">
        <v>0</v>
      </c>
      <c r="M8" s="6">
        <v>77008990918</v>
      </c>
    </row>
    <row r="9" spans="1:13" ht="21.75" customHeight="1" x14ac:dyDescent="0.2">
      <c r="A9" s="8" t="s">
        <v>128</v>
      </c>
      <c r="C9" s="9">
        <v>0</v>
      </c>
      <c r="E9" s="9">
        <v>0</v>
      </c>
      <c r="G9" s="9">
        <v>0</v>
      </c>
      <c r="I9" s="9">
        <v>1752706038</v>
      </c>
      <c r="K9" s="9">
        <v>4564978</v>
      </c>
      <c r="M9" s="9">
        <v>1748141060</v>
      </c>
    </row>
    <row r="10" spans="1:13" ht="21.75" customHeight="1" x14ac:dyDescent="0.2">
      <c r="A10" s="8" t="s">
        <v>128</v>
      </c>
      <c r="C10" s="9">
        <v>3211472590</v>
      </c>
      <c r="E10" s="9">
        <v>0</v>
      </c>
      <c r="G10" s="9">
        <v>3211472590</v>
      </c>
      <c r="I10" s="9">
        <v>58123924586</v>
      </c>
      <c r="K10" s="9">
        <v>11542845</v>
      </c>
      <c r="M10" s="9">
        <v>58112381741</v>
      </c>
    </row>
    <row r="11" spans="1:13" ht="21.75" customHeight="1" x14ac:dyDescent="0.2">
      <c r="A11" s="11" t="s">
        <v>130</v>
      </c>
      <c r="C11" s="12">
        <v>0</v>
      </c>
      <c r="E11" s="12">
        <v>0</v>
      </c>
      <c r="G11" s="12">
        <v>0</v>
      </c>
      <c r="I11" s="12">
        <v>10963331</v>
      </c>
      <c r="K11" s="12">
        <v>0</v>
      </c>
      <c r="M11" s="12">
        <v>10963331</v>
      </c>
    </row>
    <row r="12" spans="1:13" ht="21.75" customHeight="1" x14ac:dyDescent="0.2">
      <c r="A12" s="14" t="s">
        <v>109</v>
      </c>
      <c r="C12" s="15">
        <v>3225416040</v>
      </c>
      <c r="E12" s="15">
        <v>0</v>
      </c>
      <c r="G12" s="15">
        <v>3225416040</v>
      </c>
      <c r="I12" s="15">
        <v>136896584873</v>
      </c>
      <c r="K12" s="15">
        <v>16107823</v>
      </c>
      <c r="M12" s="15">
        <v>136880477050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36"/>
  <sheetViews>
    <sheetView rightToLeft="1" tabSelected="1" workbookViewId="0">
      <pane ySplit="7" topLeftCell="A89" activePane="bottomLeft" state="frozen"/>
      <selection pane="bottomLeft" activeCell="I97" sqref="I97"/>
    </sheetView>
  </sheetViews>
  <sheetFormatPr defaultRowHeight="12.75" x14ac:dyDescent="0.2"/>
  <cols>
    <col min="1" max="1" width="30.140625" style="32" bestFit="1" customWidth="1"/>
    <col min="2" max="2" width="1.28515625" style="32" customWidth="1"/>
    <col min="3" max="3" width="12.7109375" style="32" bestFit="1" customWidth="1"/>
    <col min="4" max="4" width="1.28515625" style="32" customWidth="1"/>
    <col min="5" max="5" width="16.85546875" style="32" bestFit="1" customWidth="1"/>
    <col min="6" max="6" width="1.28515625" style="32" customWidth="1"/>
    <col min="7" max="7" width="16.85546875" style="32" bestFit="1" customWidth="1"/>
    <col min="8" max="8" width="1.28515625" style="32" customWidth="1"/>
    <col min="9" max="9" width="22" style="32" bestFit="1" customWidth="1"/>
    <col min="10" max="10" width="1.28515625" style="32" customWidth="1"/>
    <col min="11" max="11" width="14.7109375" style="32" bestFit="1" customWidth="1"/>
    <col min="12" max="12" width="1.28515625" style="32" customWidth="1"/>
    <col min="13" max="13" width="18.28515625" style="32" bestFit="1" customWidth="1"/>
    <col min="14" max="14" width="1.28515625" style="32" customWidth="1"/>
    <col min="15" max="15" width="18.42578125" style="32" bestFit="1" customWidth="1"/>
    <col min="16" max="16" width="1.28515625" style="32" customWidth="1"/>
    <col min="17" max="17" width="18.28515625" style="32" customWidth="1"/>
    <col min="18" max="18" width="1.28515625" style="32" customWidth="1"/>
    <col min="19" max="19" width="0.28515625" style="32" customWidth="1"/>
    <col min="20" max="16384" width="9.140625" style="32"/>
  </cols>
  <sheetData>
    <row r="1" spans="1:18" ht="29.1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8" ht="21.75" customHeight="1" x14ac:dyDescent="0.2">
      <c r="A2" s="72" t="s">
        <v>132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21.75" customHeight="1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4.45" customHeight="1" x14ac:dyDescent="0.2"/>
    <row r="5" spans="1:18" ht="14.45" customHeight="1" x14ac:dyDescent="0.2">
      <c r="A5" s="73" t="s">
        <v>296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ht="14.45" customHeight="1" x14ac:dyDescent="0.2">
      <c r="A6" s="74" t="s">
        <v>135</v>
      </c>
      <c r="C6" s="74" t="s">
        <v>149</v>
      </c>
      <c r="D6" s="74"/>
      <c r="E6" s="74"/>
      <c r="F6" s="74"/>
      <c r="G6" s="74"/>
      <c r="H6" s="74"/>
      <c r="I6" s="74"/>
      <c r="K6" s="74" t="s">
        <v>150</v>
      </c>
      <c r="L6" s="74"/>
      <c r="M6" s="74"/>
      <c r="N6" s="74"/>
      <c r="O6" s="74"/>
      <c r="P6" s="74"/>
      <c r="Q6" s="74"/>
      <c r="R6" s="74"/>
    </row>
    <row r="7" spans="1:18" ht="45.75" customHeight="1" x14ac:dyDescent="0.2">
      <c r="A7" s="74"/>
      <c r="C7" s="45" t="s">
        <v>13</v>
      </c>
      <c r="D7" s="35"/>
      <c r="E7" s="45" t="s">
        <v>297</v>
      </c>
      <c r="F7" s="35"/>
      <c r="G7" s="45" t="s">
        <v>298</v>
      </c>
      <c r="H7" s="35"/>
      <c r="I7" s="45" t="s">
        <v>299</v>
      </c>
      <c r="K7" s="45" t="s">
        <v>13</v>
      </c>
      <c r="L7" s="35"/>
      <c r="M7" s="45" t="s">
        <v>297</v>
      </c>
      <c r="N7" s="35"/>
      <c r="O7" s="45" t="s">
        <v>298</v>
      </c>
      <c r="P7" s="35"/>
      <c r="Q7" s="78" t="s">
        <v>299</v>
      </c>
      <c r="R7" s="78"/>
    </row>
    <row r="8" spans="1:18" ht="21.75" customHeight="1" x14ac:dyDescent="0.2">
      <c r="A8" s="38" t="s">
        <v>82</v>
      </c>
      <c r="C8" s="38">
        <v>10105745</v>
      </c>
      <c r="E8" s="38">
        <v>19193887619</v>
      </c>
      <c r="G8" s="38">
        <v>16286950825</v>
      </c>
      <c r="I8" s="38">
        <v>2906936794</v>
      </c>
      <c r="K8" s="38">
        <v>10105745</v>
      </c>
      <c r="M8" s="38">
        <v>19193887619</v>
      </c>
      <c r="O8" s="38">
        <v>16286950825</v>
      </c>
      <c r="Q8" s="71">
        <v>2906936794</v>
      </c>
      <c r="R8" s="71"/>
    </row>
    <row r="9" spans="1:18" ht="21.75" customHeight="1" x14ac:dyDescent="0.2">
      <c r="A9" s="41" t="s">
        <v>28</v>
      </c>
      <c r="C9" s="41">
        <v>72321163</v>
      </c>
      <c r="E9" s="41">
        <v>94328559452</v>
      </c>
      <c r="G9" s="41">
        <v>112841798896</v>
      </c>
      <c r="I9" s="41">
        <v>-18513239444</v>
      </c>
      <c r="K9" s="41">
        <v>105325770</v>
      </c>
      <c r="M9" s="41">
        <v>139837058749</v>
      </c>
      <c r="O9" s="41">
        <v>164337414296</v>
      </c>
      <c r="Q9" s="68">
        <v>-24500355547</v>
      </c>
      <c r="R9" s="68"/>
    </row>
    <row r="10" spans="1:18" ht="21.75" customHeight="1" x14ac:dyDescent="0.2">
      <c r="A10" s="41" t="s">
        <v>90</v>
      </c>
      <c r="C10" s="41">
        <v>1760000</v>
      </c>
      <c r="E10" s="41">
        <v>20979287709</v>
      </c>
      <c r="G10" s="41">
        <v>27302336919</v>
      </c>
      <c r="I10" s="41">
        <v>-6323049210</v>
      </c>
      <c r="K10" s="41">
        <v>2640539</v>
      </c>
      <c r="M10" s="41">
        <v>33403985310</v>
      </c>
      <c r="O10" s="41">
        <v>40961866717</v>
      </c>
      <c r="Q10" s="68">
        <v>-7557881407</v>
      </c>
      <c r="R10" s="68"/>
    </row>
    <row r="11" spans="1:18" ht="21.75" customHeight="1" x14ac:dyDescent="0.2">
      <c r="A11" s="41" t="s">
        <v>61</v>
      </c>
      <c r="C11" s="41">
        <v>3961871</v>
      </c>
      <c r="E11" s="41">
        <v>26107085429</v>
      </c>
      <c r="G11" s="41">
        <v>33978892302</v>
      </c>
      <c r="I11" s="41">
        <v>-7871806873</v>
      </c>
      <c r="K11" s="41">
        <v>8961871</v>
      </c>
      <c r="M11" s="41">
        <v>65392281756</v>
      </c>
      <c r="O11" s="41">
        <v>76861273260</v>
      </c>
      <c r="Q11" s="68">
        <v>-11468991504</v>
      </c>
      <c r="R11" s="68"/>
    </row>
    <row r="12" spans="1:18" ht="21.75" customHeight="1" x14ac:dyDescent="0.2">
      <c r="A12" s="41" t="s">
        <v>58</v>
      </c>
      <c r="C12" s="41">
        <v>12939663</v>
      </c>
      <c r="E12" s="41">
        <v>21890293483</v>
      </c>
      <c r="G12" s="41">
        <v>37680275340</v>
      </c>
      <c r="I12" s="41">
        <v>-15789981857</v>
      </c>
      <c r="K12" s="41">
        <v>24353465</v>
      </c>
      <c r="M12" s="41">
        <v>46093737916</v>
      </c>
      <c r="O12" s="41">
        <v>70917246211</v>
      </c>
      <c r="Q12" s="68">
        <v>-24823508295</v>
      </c>
      <c r="R12" s="68"/>
    </row>
    <row r="13" spans="1:18" ht="21.75" customHeight="1" x14ac:dyDescent="0.2">
      <c r="A13" s="41" t="s">
        <v>39</v>
      </c>
      <c r="C13" s="41">
        <v>822089</v>
      </c>
      <c r="E13" s="41">
        <v>4077815899</v>
      </c>
      <c r="G13" s="41">
        <v>5799893108</v>
      </c>
      <c r="I13" s="41">
        <v>-1722077209</v>
      </c>
      <c r="K13" s="41">
        <v>11967174</v>
      </c>
      <c r="M13" s="41">
        <v>77034377198</v>
      </c>
      <c r="O13" s="41">
        <v>84429216278</v>
      </c>
      <c r="Q13" s="68">
        <v>-7394839080</v>
      </c>
      <c r="R13" s="68"/>
    </row>
    <row r="14" spans="1:18" ht="21.75" customHeight="1" x14ac:dyDescent="0.2">
      <c r="A14" s="41" t="s">
        <v>81</v>
      </c>
      <c r="C14" s="41">
        <v>115768</v>
      </c>
      <c r="E14" s="41">
        <v>1128305454</v>
      </c>
      <c r="G14" s="41">
        <v>1733461835</v>
      </c>
      <c r="I14" s="41">
        <v>-605156381</v>
      </c>
      <c r="K14" s="41">
        <v>3400000</v>
      </c>
      <c r="M14" s="41">
        <v>44816647132</v>
      </c>
      <c r="O14" s="41">
        <v>51557028840</v>
      </c>
      <c r="Q14" s="68">
        <v>-6740381708</v>
      </c>
      <c r="R14" s="68"/>
    </row>
    <row r="15" spans="1:18" ht="21.75" customHeight="1" x14ac:dyDescent="0.2">
      <c r="A15" s="41" t="s">
        <v>19</v>
      </c>
      <c r="C15" s="41">
        <v>100074</v>
      </c>
      <c r="E15" s="41">
        <v>9510936894</v>
      </c>
      <c r="G15" s="41">
        <v>6722282520</v>
      </c>
      <c r="I15" s="41">
        <v>2788654374</v>
      </c>
      <c r="K15" s="41">
        <v>100074</v>
      </c>
      <c r="M15" s="41">
        <v>9510936894</v>
      </c>
      <c r="O15" s="41">
        <v>6722282520</v>
      </c>
      <c r="Q15" s="68">
        <v>2788654374</v>
      </c>
      <c r="R15" s="68"/>
    </row>
    <row r="16" spans="1:18" ht="21.75" customHeight="1" x14ac:dyDescent="0.2">
      <c r="A16" s="41" t="s">
        <v>51</v>
      </c>
      <c r="C16" s="41">
        <v>1259318</v>
      </c>
      <c r="E16" s="41">
        <v>2620467497</v>
      </c>
      <c r="G16" s="41">
        <v>2893985059</v>
      </c>
      <c r="I16" s="41">
        <v>-273517562</v>
      </c>
      <c r="K16" s="41">
        <v>3197197</v>
      </c>
      <c r="M16" s="41">
        <v>6734566994</v>
      </c>
      <c r="O16" s="41">
        <v>7348608268</v>
      </c>
      <c r="Q16" s="68">
        <v>-614041274</v>
      </c>
      <c r="R16" s="68"/>
    </row>
    <row r="17" spans="1:18" ht="21.75" customHeight="1" x14ac:dyDescent="0.2">
      <c r="A17" s="41" t="s">
        <v>34</v>
      </c>
      <c r="C17" s="41">
        <v>2000000</v>
      </c>
      <c r="E17" s="41">
        <v>3772221102</v>
      </c>
      <c r="G17" s="41">
        <v>5700086203</v>
      </c>
      <c r="I17" s="41">
        <v>-1927865101</v>
      </c>
      <c r="K17" s="41">
        <v>2000000</v>
      </c>
      <c r="M17" s="41">
        <v>3772221102</v>
      </c>
      <c r="O17" s="41">
        <v>5700086203</v>
      </c>
      <c r="Q17" s="68">
        <v>-1927865101</v>
      </c>
      <c r="R17" s="68"/>
    </row>
    <row r="18" spans="1:18" ht="21.75" customHeight="1" x14ac:dyDescent="0.2">
      <c r="A18" s="41" t="s">
        <v>97</v>
      </c>
      <c r="C18" s="41">
        <v>175814</v>
      </c>
      <c r="E18" s="41">
        <v>603676783</v>
      </c>
      <c r="G18" s="41">
        <v>717509611</v>
      </c>
      <c r="I18" s="41">
        <v>-113832828</v>
      </c>
      <c r="K18" s="41">
        <v>175814</v>
      </c>
      <c r="M18" s="41">
        <v>603676783</v>
      </c>
      <c r="O18" s="41">
        <v>717509611</v>
      </c>
      <c r="Q18" s="68">
        <v>-113832828</v>
      </c>
      <c r="R18" s="68"/>
    </row>
    <row r="19" spans="1:18" ht="21.75" customHeight="1" x14ac:dyDescent="0.2">
      <c r="A19" s="41" t="s">
        <v>95</v>
      </c>
      <c r="C19" s="41">
        <v>35000000</v>
      </c>
      <c r="E19" s="41">
        <v>42585102551</v>
      </c>
      <c r="G19" s="41">
        <v>48193910809</v>
      </c>
      <c r="I19" s="41">
        <v>-5608808258</v>
      </c>
      <c r="K19" s="41">
        <v>35000000</v>
      </c>
      <c r="M19" s="41">
        <v>42585102551</v>
      </c>
      <c r="O19" s="41">
        <v>48193910809</v>
      </c>
      <c r="Q19" s="68">
        <v>-5608808258</v>
      </c>
      <c r="R19" s="68"/>
    </row>
    <row r="20" spans="1:18" ht="21.75" customHeight="1" x14ac:dyDescent="0.2">
      <c r="A20" s="41" t="s">
        <v>25</v>
      </c>
      <c r="C20" s="41">
        <v>4583952</v>
      </c>
      <c r="E20" s="41">
        <v>12514830119</v>
      </c>
      <c r="G20" s="41">
        <v>10769273417</v>
      </c>
      <c r="I20" s="41">
        <v>1745556702</v>
      </c>
      <c r="K20" s="41">
        <v>44968658</v>
      </c>
      <c r="M20" s="41">
        <v>120212427697</v>
      </c>
      <c r="O20" s="41">
        <v>104655987617</v>
      </c>
      <c r="Q20" s="68">
        <v>15556440080</v>
      </c>
      <c r="R20" s="68"/>
    </row>
    <row r="21" spans="1:18" ht="21.75" customHeight="1" x14ac:dyDescent="0.2">
      <c r="A21" s="41" t="s">
        <v>94</v>
      </c>
      <c r="C21" s="41">
        <v>10348905</v>
      </c>
      <c r="E21" s="41">
        <v>22971605854</v>
      </c>
      <c r="G21" s="41">
        <v>23065766140</v>
      </c>
      <c r="I21" s="41">
        <v>-94160286</v>
      </c>
      <c r="K21" s="41">
        <v>10348905</v>
      </c>
      <c r="M21" s="41">
        <v>22971605854</v>
      </c>
      <c r="O21" s="41">
        <v>23065766140</v>
      </c>
      <c r="Q21" s="68">
        <v>-94160286</v>
      </c>
      <c r="R21" s="68"/>
    </row>
    <row r="22" spans="1:18" ht="21.75" customHeight="1" x14ac:dyDescent="0.2">
      <c r="A22" s="41" t="s">
        <v>64</v>
      </c>
      <c r="C22" s="41">
        <v>3792424</v>
      </c>
      <c r="E22" s="41">
        <v>11129329151</v>
      </c>
      <c r="G22" s="41">
        <v>15248141408</v>
      </c>
      <c r="I22" s="41">
        <v>-4118812257</v>
      </c>
      <c r="K22" s="41">
        <v>3792424</v>
      </c>
      <c r="M22" s="41">
        <v>11129329151</v>
      </c>
      <c r="O22" s="41">
        <v>15248141408</v>
      </c>
      <c r="Q22" s="68">
        <v>-4118812257</v>
      </c>
      <c r="R22" s="68"/>
    </row>
    <row r="23" spans="1:18" ht="21.75" customHeight="1" x14ac:dyDescent="0.2">
      <c r="A23" s="41" t="s">
        <v>96</v>
      </c>
      <c r="C23" s="41">
        <v>622925</v>
      </c>
      <c r="E23" s="41">
        <v>2253796101</v>
      </c>
      <c r="G23" s="41">
        <v>2060636486</v>
      </c>
      <c r="I23" s="41">
        <v>193159615</v>
      </c>
      <c r="K23" s="41">
        <v>20000000</v>
      </c>
      <c r="M23" s="41">
        <v>75593453797</v>
      </c>
      <c r="O23" s="41">
        <v>66160018800</v>
      </c>
      <c r="Q23" s="68">
        <v>9433434997</v>
      </c>
      <c r="R23" s="68"/>
    </row>
    <row r="24" spans="1:18" ht="21.75" customHeight="1" x14ac:dyDescent="0.2">
      <c r="A24" s="41" t="s">
        <v>30</v>
      </c>
      <c r="C24" s="41">
        <v>500000</v>
      </c>
      <c r="E24" s="41">
        <v>11272359218</v>
      </c>
      <c r="G24" s="41">
        <v>9033375170</v>
      </c>
      <c r="I24" s="41">
        <v>2238984048</v>
      </c>
      <c r="K24" s="41">
        <v>500000</v>
      </c>
      <c r="M24" s="41">
        <v>11272359218</v>
      </c>
      <c r="O24" s="41">
        <v>9033375170</v>
      </c>
      <c r="Q24" s="68">
        <v>2238984048</v>
      </c>
      <c r="R24" s="68"/>
    </row>
    <row r="25" spans="1:18" ht="21.75" customHeight="1" x14ac:dyDescent="0.2">
      <c r="A25" s="41" t="s">
        <v>63</v>
      </c>
      <c r="C25" s="41">
        <v>10013904</v>
      </c>
      <c r="E25" s="41">
        <v>13687191785</v>
      </c>
      <c r="G25" s="41">
        <v>12477865309</v>
      </c>
      <c r="I25" s="41">
        <v>1209326476</v>
      </c>
      <c r="K25" s="41">
        <v>28494671</v>
      </c>
      <c r="M25" s="41">
        <v>37664153838</v>
      </c>
      <c r="O25" s="41">
        <v>35505049331</v>
      </c>
      <c r="Q25" s="68">
        <v>2159104507</v>
      </c>
      <c r="R25" s="68"/>
    </row>
    <row r="26" spans="1:18" ht="21.75" customHeight="1" x14ac:dyDescent="0.2">
      <c r="A26" s="41" t="s">
        <v>72</v>
      </c>
      <c r="C26" s="41">
        <v>41352</v>
      </c>
      <c r="E26" s="41">
        <v>566851133</v>
      </c>
      <c r="G26" s="41">
        <v>620907355</v>
      </c>
      <c r="I26" s="41">
        <v>-54056222</v>
      </c>
      <c r="K26" s="41">
        <v>80000</v>
      </c>
      <c r="M26" s="41">
        <v>1250308148</v>
      </c>
      <c r="O26" s="41">
        <v>1201213687</v>
      </c>
      <c r="Q26" s="68">
        <v>49094461</v>
      </c>
      <c r="R26" s="68"/>
    </row>
    <row r="27" spans="1:18" ht="21.75" customHeight="1" x14ac:dyDescent="0.2">
      <c r="A27" s="41" t="s">
        <v>23</v>
      </c>
      <c r="C27" s="41">
        <v>3000000</v>
      </c>
      <c r="E27" s="41">
        <v>9499457837</v>
      </c>
      <c r="G27" s="41">
        <v>8383283956</v>
      </c>
      <c r="I27" s="41">
        <v>1116173881</v>
      </c>
      <c r="K27" s="41">
        <v>33000000</v>
      </c>
      <c r="M27" s="41">
        <v>99918246434</v>
      </c>
      <c r="O27" s="41">
        <v>92216123692</v>
      </c>
      <c r="Q27" s="68">
        <v>7702122742</v>
      </c>
      <c r="R27" s="68"/>
    </row>
    <row r="28" spans="1:18" ht="21.75" customHeight="1" x14ac:dyDescent="0.2">
      <c r="A28" s="41" t="s">
        <v>54</v>
      </c>
      <c r="C28" s="41">
        <v>1</v>
      </c>
      <c r="E28" s="41">
        <v>1</v>
      </c>
      <c r="G28" s="41">
        <v>5274</v>
      </c>
      <c r="I28" s="41">
        <v>-5273</v>
      </c>
      <c r="K28" s="41">
        <v>4654118</v>
      </c>
      <c r="M28" s="41">
        <v>31540348552</v>
      </c>
      <c r="O28" s="41">
        <v>24532254972</v>
      </c>
      <c r="Q28" s="68">
        <v>7008093580</v>
      </c>
      <c r="R28" s="68"/>
    </row>
    <row r="29" spans="1:18" ht="21.75" customHeight="1" x14ac:dyDescent="0.2">
      <c r="A29" s="41" t="s">
        <v>98</v>
      </c>
      <c r="C29" s="41">
        <v>175000</v>
      </c>
      <c r="E29" s="41">
        <v>7056953534</v>
      </c>
      <c r="G29" s="41">
        <v>7027375067</v>
      </c>
      <c r="I29" s="41">
        <v>29578467</v>
      </c>
      <c r="K29" s="41">
        <v>350000</v>
      </c>
      <c r="M29" s="41">
        <v>15114856194</v>
      </c>
      <c r="O29" s="41">
        <v>14054750136</v>
      </c>
      <c r="Q29" s="68">
        <v>1060106058</v>
      </c>
      <c r="R29" s="68"/>
    </row>
    <row r="30" spans="1:18" ht="21.75" customHeight="1" x14ac:dyDescent="0.2">
      <c r="A30" s="41" t="s">
        <v>74</v>
      </c>
      <c r="C30" s="41">
        <v>12955</v>
      </c>
      <c r="E30" s="41">
        <v>150433084476</v>
      </c>
      <c r="G30" s="41">
        <v>110390196444</v>
      </c>
      <c r="I30" s="41">
        <v>40042888032</v>
      </c>
      <c r="K30" s="41">
        <v>13456</v>
      </c>
      <c r="M30" s="41">
        <v>155484006907</v>
      </c>
      <c r="O30" s="41">
        <v>114659242249</v>
      </c>
      <c r="Q30" s="68">
        <v>40824764658</v>
      </c>
      <c r="R30" s="68"/>
    </row>
    <row r="31" spans="1:18" ht="21.75" customHeight="1" x14ac:dyDescent="0.2">
      <c r="A31" s="41" t="s">
        <v>105</v>
      </c>
      <c r="C31" s="41">
        <v>101602</v>
      </c>
      <c r="E31" s="41">
        <v>303835421</v>
      </c>
      <c r="G31" s="41">
        <v>329049751</v>
      </c>
      <c r="I31" s="41">
        <v>-25214330</v>
      </c>
      <c r="K31" s="41">
        <v>11148554</v>
      </c>
      <c r="M31" s="41">
        <v>37914523054</v>
      </c>
      <c r="O31" s="41">
        <v>36105873099</v>
      </c>
      <c r="Q31" s="68">
        <v>1808649955</v>
      </c>
      <c r="R31" s="68"/>
    </row>
    <row r="32" spans="1:18" ht="21.75" customHeight="1" x14ac:dyDescent="0.2">
      <c r="A32" s="41" t="s">
        <v>20</v>
      </c>
      <c r="C32" s="41">
        <v>2959939</v>
      </c>
      <c r="E32" s="41">
        <v>27160718294</v>
      </c>
      <c r="G32" s="41">
        <v>28113316689</v>
      </c>
      <c r="I32" s="41">
        <v>-952598395</v>
      </c>
      <c r="K32" s="41">
        <v>4430059</v>
      </c>
      <c r="M32" s="41">
        <v>41557046913</v>
      </c>
      <c r="O32" s="41">
        <v>42076425108</v>
      </c>
      <c r="Q32" s="68">
        <v>-519378195</v>
      </c>
      <c r="R32" s="68"/>
    </row>
    <row r="33" spans="1:18" ht="21.75" customHeight="1" x14ac:dyDescent="0.2">
      <c r="A33" s="41" t="s">
        <v>79</v>
      </c>
      <c r="C33" s="41">
        <v>834595</v>
      </c>
      <c r="E33" s="41">
        <v>2838562597</v>
      </c>
      <c r="G33" s="41">
        <v>2493585333</v>
      </c>
      <c r="I33" s="41">
        <v>344977264</v>
      </c>
      <c r="K33" s="41">
        <v>834595</v>
      </c>
      <c r="M33" s="41">
        <v>2838562597</v>
      </c>
      <c r="O33" s="41">
        <v>2493585333</v>
      </c>
      <c r="Q33" s="68">
        <v>344977264</v>
      </c>
      <c r="R33" s="68"/>
    </row>
    <row r="34" spans="1:18" ht="21.75" customHeight="1" x14ac:dyDescent="0.2">
      <c r="A34" s="41" t="s">
        <v>89</v>
      </c>
      <c r="C34" s="41">
        <v>3193810</v>
      </c>
      <c r="E34" s="41">
        <v>5581835364</v>
      </c>
      <c r="G34" s="41">
        <v>6137406916</v>
      </c>
      <c r="I34" s="41">
        <v>-555571552</v>
      </c>
      <c r="K34" s="41">
        <v>63331380</v>
      </c>
      <c r="M34" s="41">
        <v>117526195948</v>
      </c>
      <c r="O34" s="41">
        <v>121701181370</v>
      </c>
      <c r="Q34" s="68">
        <v>-4174985422</v>
      </c>
      <c r="R34" s="68"/>
    </row>
    <row r="35" spans="1:18" ht="21.75" customHeight="1" x14ac:dyDescent="0.2">
      <c r="A35" s="41" t="s">
        <v>107</v>
      </c>
      <c r="C35" s="41">
        <v>729863</v>
      </c>
      <c r="E35" s="41">
        <v>2966761350</v>
      </c>
      <c r="G35" s="41">
        <v>3614501353</v>
      </c>
      <c r="I35" s="41">
        <v>-647740003</v>
      </c>
      <c r="K35" s="41">
        <v>915942</v>
      </c>
      <c r="M35" s="41">
        <v>5956041085</v>
      </c>
      <c r="O35" s="41">
        <v>6582527918</v>
      </c>
      <c r="Q35" s="68">
        <v>-626486833</v>
      </c>
      <c r="R35" s="68"/>
    </row>
    <row r="36" spans="1:18" ht="21.75" customHeight="1" x14ac:dyDescent="0.2">
      <c r="A36" s="41" t="s">
        <v>62</v>
      </c>
      <c r="C36" s="41">
        <v>3250000</v>
      </c>
      <c r="E36" s="41">
        <v>3363388471</v>
      </c>
      <c r="G36" s="41">
        <v>4033659239</v>
      </c>
      <c r="I36" s="41">
        <v>-670270768</v>
      </c>
      <c r="K36" s="41">
        <v>6500000</v>
      </c>
      <c r="M36" s="41">
        <v>8006844701</v>
      </c>
      <c r="O36" s="41">
        <v>8067318480</v>
      </c>
      <c r="Q36" s="68">
        <v>-60473779</v>
      </c>
      <c r="R36" s="68"/>
    </row>
    <row r="37" spans="1:18" ht="21.75" customHeight="1" x14ac:dyDescent="0.2">
      <c r="A37" s="41" t="s">
        <v>76</v>
      </c>
      <c r="C37" s="41">
        <v>21185620</v>
      </c>
      <c r="E37" s="41">
        <v>144220069065</v>
      </c>
      <c r="G37" s="41">
        <v>150129197965</v>
      </c>
      <c r="I37" s="41">
        <v>-5909128900</v>
      </c>
      <c r="K37" s="41">
        <v>24760813</v>
      </c>
      <c r="M37" s="41">
        <v>168905304555</v>
      </c>
      <c r="O37" s="41">
        <v>175464347833</v>
      </c>
      <c r="Q37" s="68">
        <v>-6559043278</v>
      </c>
      <c r="R37" s="68"/>
    </row>
    <row r="38" spans="1:18" ht="21.75" customHeight="1" x14ac:dyDescent="0.2">
      <c r="A38" s="41" t="s">
        <v>83</v>
      </c>
      <c r="C38" s="41">
        <v>1</v>
      </c>
      <c r="E38" s="41">
        <v>1</v>
      </c>
      <c r="G38" s="41">
        <v>3503</v>
      </c>
      <c r="I38" s="41">
        <v>-3502</v>
      </c>
      <c r="K38" s="41">
        <v>34277</v>
      </c>
      <c r="M38" s="41">
        <v>114482116</v>
      </c>
      <c r="O38" s="41">
        <v>120079073</v>
      </c>
      <c r="Q38" s="68">
        <v>-5596957</v>
      </c>
      <c r="R38" s="68"/>
    </row>
    <row r="39" spans="1:18" ht="21.75" customHeight="1" x14ac:dyDescent="0.2">
      <c r="A39" s="41" t="s">
        <v>33</v>
      </c>
      <c r="C39" s="41">
        <v>2165764</v>
      </c>
      <c r="E39" s="41">
        <v>11408961435</v>
      </c>
      <c r="G39" s="41">
        <v>10238101466</v>
      </c>
      <c r="I39" s="41">
        <v>1170859969</v>
      </c>
      <c r="K39" s="41">
        <v>11765764</v>
      </c>
      <c r="M39" s="41">
        <v>75894019677</v>
      </c>
      <c r="O39" s="41">
        <v>67899391773</v>
      </c>
      <c r="Q39" s="68">
        <v>7994627904</v>
      </c>
      <c r="R39" s="68"/>
    </row>
    <row r="40" spans="1:18" ht="21.75" customHeight="1" x14ac:dyDescent="0.2">
      <c r="A40" s="41" t="s">
        <v>87</v>
      </c>
      <c r="C40" s="41">
        <v>1</v>
      </c>
      <c r="E40" s="41">
        <v>1</v>
      </c>
      <c r="G40" s="41">
        <v>1982</v>
      </c>
      <c r="I40" s="41">
        <v>-1981</v>
      </c>
      <c r="K40" s="41">
        <v>9904762</v>
      </c>
      <c r="M40" s="41">
        <v>16240173894</v>
      </c>
      <c r="O40" s="41">
        <v>19772760099</v>
      </c>
      <c r="Q40" s="68">
        <v>-3532586205</v>
      </c>
      <c r="R40" s="68"/>
    </row>
    <row r="41" spans="1:18" ht="21.75" customHeight="1" x14ac:dyDescent="0.2">
      <c r="A41" s="41" t="s">
        <v>99</v>
      </c>
      <c r="C41" s="41">
        <v>579444</v>
      </c>
      <c r="E41" s="41">
        <v>1760811403</v>
      </c>
      <c r="G41" s="41">
        <v>1616724393</v>
      </c>
      <c r="I41" s="41">
        <v>144087010</v>
      </c>
      <c r="K41" s="41">
        <v>579444</v>
      </c>
      <c r="M41" s="41">
        <v>1760811403</v>
      </c>
      <c r="O41" s="41">
        <v>1616724393</v>
      </c>
      <c r="Q41" s="68">
        <v>144087010</v>
      </c>
      <c r="R41" s="68"/>
    </row>
    <row r="42" spans="1:18" ht="21.75" customHeight="1" x14ac:dyDescent="0.2">
      <c r="A42" s="41" t="s">
        <v>60</v>
      </c>
      <c r="C42" s="41">
        <v>0</v>
      </c>
      <c r="E42" s="41">
        <v>0</v>
      </c>
      <c r="G42" s="41">
        <v>0</v>
      </c>
      <c r="I42" s="41">
        <v>0</v>
      </c>
      <c r="K42" s="41">
        <v>6312448</v>
      </c>
      <c r="M42" s="41">
        <v>13458067130</v>
      </c>
      <c r="O42" s="41">
        <v>17611218473</v>
      </c>
      <c r="Q42" s="68">
        <v>-4153151343</v>
      </c>
      <c r="R42" s="68"/>
    </row>
    <row r="43" spans="1:18" ht="21.75" customHeight="1" x14ac:dyDescent="0.2">
      <c r="A43" s="41" t="s">
        <v>155</v>
      </c>
      <c r="C43" s="41">
        <v>0</v>
      </c>
      <c r="E43" s="41">
        <v>0</v>
      </c>
      <c r="G43" s="41">
        <v>0</v>
      </c>
      <c r="I43" s="41">
        <v>0</v>
      </c>
      <c r="K43" s="41">
        <v>1200000</v>
      </c>
      <c r="M43" s="41">
        <v>3711165688</v>
      </c>
      <c r="O43" s="41">
        <v>3295788401</v>
      </c>
      <c r="Q43" s="68">
        <v>415377287</v>
      </c>
      <c r="R43" s="68"/>
    </row>
    <row r="44" spans="1:18" ht="21.75" customHeight="1" x14ac:dyDescent="0.2">
      <c r="A44" s="41" t="s">
        <v>65</v>
      </c>
      <c r="C44" s="41">
        <v>0</v>
      </c>
      <c r="E44" s="41">
        <v>0</v>
      </c>
      <c r="G44" s="41">
        <v>0</v>
      </c>
      <c r="I44" s="41">
        <v>0</v>
      </c>
      <c r="K44" s="41">
        <v>26424</v>
      </c>
      <c r="M44" s="41">
        <v>99078285</v>
      </c>
      <c r="O44" s="41">
        <v>106220323</v>
      </c>
      <c r="Q44" s="68">
        <v>-7142038</v>
      </c>
      <c r="R44" s="68"/>
    </row>
    <row r="45" spans="1:18" ht="21.75" customHeight="1" x14ac:dyDescent="0.2">
      <c r="A45" s="41" t="s">
        <v>156</v>
      </c>
      <c r="C45" s="41">
        <v>0</v>
      </c>
      <c r="E45" s="41">
        <v>0</v>
      </c>
      <c r="G45" s="41">
        <v>0</v>
      </c>
      <c r="I45" s="41">
        <v>0</v>
      </c>
      <c r="K45" s="41">
        <v>1557221</v>
      </c>
      <c r="M45" s="41">
        <v>2789729441</v>
      </c>
      <c r="O45" s="41">
        <v>3218199557</v>
      </c>
      <c r="Q45" s="68">
        <v>-428470116</v>
      </c>
      <c r="R45" s="68"/>
    </row>
    <row r="46" spans="1:18" ht="21.75" customHeight="1" x14ac:dyDescent="0.2">
      <c r="A46" s="41" t="s">
        <v>66</v>
      </c>
      <c r="C46" s="41">
        <v>0</v>
      </c>
      <c r="E46" s="41">
        <v>0</v>
      </c>
      <c r="G46" s="41">
        <v>0</v>
      </c>
      <c r="I46" s="41">
        <v>0</v>
      </c>
      <c r="K46" s="41">
        <v>2275225</v>
      </c>
      <c r="M46" s="41">
        <v>4575066027</v>
      </c>
      <c r="O46" s="41">
        <v>5612968256</v>
      </c>
      <c r="Q46" s="68">
        <v>-1037902229</v>
      </c>
      <c r="R46" s="68"/>
    </row>
    <row r="47" spans="1:18" ht="21.75" customHeight="1" x14ac:dyDescent="0.2">
      <c r="A47" s="41" t="s">
        <v>37</v>
      </c>
      <c r="C47" s="41">
        <v>0</v>
      </c>
      <c r="E47" s="41">
        <v>0</v>
      </c>
      <c r="G47" s="41">
        <v>0</v>
      </c>
      <c r="I47" s="41">
        <v>0</v>
      </c>
      <c r="K47" s="41">
        <v>12645185</v>
      </c>
      <c r="M47" s="41">
        <v>90246762130</v>
      </c>
      <c r="O47" s="41">
        <v>86409850570</v>
      </c>
      <c r="Q47" s="68">
        <v>3836911560</v>
      </c>
      <c r="R47" s="68"/>
    </row>
    <row r="48" spans="1:18" ht="21.75" customHeight="1" x14ac:dyDescent="0.2">
      <c r="A48" s="41" t="s">
        <v>157</v>
      </c>
      <c r="C48" s="41">
        <v>0</v>
      </c>
      <c r="E48" s="41">
        <v>0</v>
      </c>
      <c r="G48" s="41">
        <v>0</v>
      </c>
      <c r="I48" s="41">
        <v>0</v>
      </c>
      <c r="K48" s="41">
        <v>2000000</v>
      </c>
      <c r="M48" s="41">
        <v>14301016085</v>
      </c>
      <c r="O48" s="41">
        <v>13081698000</v>
      </c>
      <c r="Q48" s="68">
        <v>1219318085</v>
      </c>
      <c r="R48" s="68"/>
    </row>
    <row r="49" spans="1:18" ht="21.75" customHeight="1" x14ac:dyDescent="0.2">
      <c r="A49" s="41" t="s">
        <v>158</v>
      </c>
      <c r="C49" s="41">
        <v>0</v>
      </c>
      <c r="E49" s="41">
        <v>0</v>
      </c>
      <c r="G49" s="41">
        <v>0</v>
      </c>
      <c r="I49" s="41">
        <v>0</v>
      </c>
      <c r="K49" s="41">
        <v>24088866</v>
      </c>
      <c r="M49" s="41">
        <v>182371866152</v>
      </c>
      <c r="O49" s="41">
        <v>124634191490</v>
      </c>
      <c r="Q49" s="68">
        <v>57737674662</v>
      </c>
      <c r="R49" s="68"/>
    </row>
    <row r="50" spans="1:18" ht="21.75" customHeight="1" x14ac:dyDescent="0.2">
      <c r="A50" s="41" t="s">
        <v>159</v>
      </c>
      <c r="C50" s="41">
        <v>0</v>
      </c>
      <c r="E50" s="41">
        <v>0</v>
      </c>
      <c r="G50" s="41">
        <v>0</v>
      </c>
      <c r="I50" s="41">
        <v>0</v>
      </c>
      <c r="K50" s="41">
        <v>8000000</v>
      </c>
      <c r="M50" s="41">
        <v>52368181415</v>
      </c>
      <c r="O50" s="41">
        <v>51247513600</v>
      </c>
      <c r="Q50" s="68">
        <v>1120667815</v>
      </c>
      <c r="R50" s="68"/>
    </row>
    <row r="51" spans="1:18" ht="21.75" customHeight="1" x14ac:dyDescent="0.2">
      <c r="A51" s="41" t="s">
        <v>160</v>
      </c>
      <c r="C51" s="41">
        <v>0</v>
      </c>
      <c r="E51" s="41">
        <v>0</v>
      </c>
      <c r="G51" s="41">
        <v>0</v>
      </c>
      <c r="I51" s="41">
        <v>0</v>
      </c>
      <c r="K51" s="41">
        <v>525000</v>
      </c>
      <c r="M51" s="41">
        <v>7139267137</v>
      </c>
      <c r="O51" s="41">
        <v>4805109067</v>
      </c>
      <c r="Q51" s="68">
        <v>2334158070</v>
      </c>
      <c r="R51" s="68"/>
    </row>
    <row r="52" spans="1:18" ht="21.75" customHeight="1" x14ac:dyDescent="0.2">
      <c r="A52" s="41" t="s">
        <v>161</v>
      </c>
      <c r="C52" s="41">
        <v>0</v>
      </c>
      <c r="E52" s="41">
        <v>0</v>
      </c>
      <c r="G52" s="41">
        <v>0</v>
      </c>
      <c r="I52" s="41">
        <v>0</v>
      </c>
      <c r="K52" s="41">
        <v>1591786</v>
      </c>
      <c r="M52" s="41">
        <v>11988641594</v>
      </c>
      <c r="O52" s="41">
        <v>9731236470</v>
      </c>
      <c r="Q52" s="68">
        <v>2257405124</v>
      </c>
      <c r="R52" s="68"/>
    </row>
    <row r="53" spans="1:18" ht="21.75" customHeight="1" x14ac:dyDescent="0.2">
      <c r="A53" s="41" t="s">
        <v>162</v>
      </c>
      <c r="C53" s="41">
        <v>0</v>
      </c>
      <c r="E53" s="41">
        <v>0</v>
      </c>
      <c r="G53" s="41">
        <v>0</v>
      </c>
      <c r="I53" s="41">
        <v>0</v>
      </c>
      <c r="K53" s="41">
        <v>5176451</v>
      </c>
      <c r="M53" s="41">
        <v>37333067041</v>
      </c>
      <c r="O53" s="41">
        <v>33446732257</v>
      </c>
      <c r="Q53" s="68">
        <v>3886334784</v>
      </c>
      <c r="R53" s="68"/>
    </row>
    <row r="54" spans="1:18" ht="21.75" customHeight="1" x14ac:dyDescent="0.2">
      <c r="A54" s="41" t="s">
        <v>163</v>
      </c>
      <c r="C54" s="41">
        <v>0</v>
      </c>
      <c r="E54" s="41">
        <v>0</v>
      </c>
      <c r="G54" s="41">
        <v>0</v>
      </c>
      <c r="I54" s="41">
        <v>0</v>
      </c>
      <c r="K54" s="41">
        <v>14000</v>
      </c>
      <c r="M54" s="41">
        <v>350700849</v>
      </c>
      <c r="O54" s="41">
        <v>194836748</v>
      </c>
      <c r="Q54" s="68">
        <v>155864101</v>
      </c>
      <c r="R54" s="68"/>
    </row>
    <row r="55" spans="1:18" ht="21.75" customHeight="1" x14ac:dyDescent="0.2">
      <c r="A55" s="41" t="s">
        <v>164</v>
      </c>
      <c r="C55" s="41">
        <v>0</v>
      </c>
      <c r="E55" s="41">
        <v>0</v>
      </c>
      <c r="G55" s="41">
        <v>0</v>
      </c>
      <c r="I55" s="41">
        <v>0</v>
      </c>
      <c r="K55" s="41">
        <v>411</v>
      </c>
      <c r="M55" s="41">
        <v>1295529</v>
      </c>
      <c r="O55" s="41">
        <v>999241</v>
      </c>
      <c r="Q55" s="68">
        <v>296288</v>
      </c>
      <c r="R55" s="68"/>
    </row>
    <row r="56" spans="1:18" ht="21.75" customHeight="1" x14ac:dyDescent="0.2">
      <c r="A56" s="41" t="s">
        <v>165</v>
      </c>
      <c r="C56" s="41">
        <v>0</v>
      </c>
      <c r="E56" s="41">
        <v>0</v>
      </c>
      <c r="G56" s="41">
        <v>0</v>
      </c>
      <c r="I56" s="41">
        <v>0</v>
      </c>
      <c r="K56" s="41">
        <v>123</v>
      </c>
      <c r="M56" s="41">
        <v>3812322</v>
      </c>
      <c r="O56" s="41">
        <v>1662038</v>
      </c>
      <c r="Q56" s="68">
        <v>2150284</v>
      </c>
      <c r="R56" s="68"/>
    </row>
    <row r="57" spans="1:18" ht="21.75" customHeight="1" x14ac:dyDescent="0.2">
      <c r="A57" s="41" t="s">
        <v>166</v>
      </c>
      <c r="C57" s="41">
        <v>0</v>
      </c>
      <c r="E57" s="41">
        <v>0</v>
      </c>
      <c r="G57" s="41">
        <v>0</v>
      </c>
      <c r="I57" s="41">
        <v>0</v>
      </c>
      <c r="K57" s="41">
        <v>445000</v>
      </c>
      <c r="M57" s="41">
        <v>27579557507</v>
      </c>
      <c r="O57" s="41">
        <v>23068669837</v>
      </c>
      <c r="Q57" s="68">
        <v>4510887670</v>
      </c>
      <c r="R57" s="68"/>
    </row>
    <row r="58" spans="1:18" ht="21.75" customHeight="1" x14ac:dyDescent="0.2">
      <c r="A58" s="41" t="s">
        <v>167</v>
      </c>
      <c r="C58" s="41">
        <v>0</v>
      </c>
      <c r="E58" s="41">
        <v>0</v>
      </c>
      <c r="G58" s="41">
        <v>0</v>
      </c>
      <c r="I58" s="41">
        <v>0</v>
      </c>
      <c r="K58" s="41">
        <v>800000</v>
      </c>
      <c r="M58" s="41">
        <v>6918588031</v>
      </c>
      <c r="O58" s="41">
        <v>6640156332</v>
      </c>
      <c r="Q58" s="68">
        <v>278431699</v>
      </c>
      <c r="R58" s="68"/>
    </row>
    <row r="59" spans="1:18" ht="21.75" customHeight="1" x14ac:dyDescent="0.2">
      <c r="A59" s="41" t="s">
        <v>32</v>
      </c>
      <c r="C59" s="41">
        <v>0</v>
      </c>
      <c r="E59" s="41">
        <v>0</v>
      </c>
      <c r="G59" s="41">
        <v>0</v>
      </c>
      <c r="I59" s="41">
        <v>0</v>
      </c>
      <c r="K59" s="41">
        <v>1394310</v>
      </c>
      <c r="M59" s="41">
        <v>54164023493</v>
      </c>
      <c r="O59" s="41">
        <v>96238671929</v>
      </c>
      <c r="Q59" s="68">
        <v>-42074648436</v>
      </c>
      <c r="R59" s="68"/>
    </row>
    <row r="60" spans="1:18" ht="21.75" customHeight="1" x14ac:dyDescent="0.2">
      <c r="A60" s="41" t="s">
        <v>168</v>
      </c>
      <c r="C60" s="41">
        <v>0</v>
      </c>
      <c r="E60" s="41">
        <v>0</v>
      </c>
      <c r="G60" s="41">
        <v>0</v>
      </c>
      <c r="I60" s="41">
        <v>0</v>
      </c>
      <c r="K60" s="41">
        <v>7650000</v>
      </c>
      <c r="M60" s="41">
        <v>150183501126</v>
      </c>
      <c r="O60" s="41">
        <v>117632713563</v>
      </c>
      <c r="Q60" s="68">
        <v>32550787563</v>
      </c>
      <c r="R60" s="68"/>
    </row>
    <row r="61" spans="1:18" ht="21.75" customHeight="1" x14ac:dyDescent="0.2">
      <c r="A61" s="41" t="s">
        <v>169</v>
      </c>
      <c r="C61" s="41">
        <v>0</v>
      </c>
      <c r="E61" s="41">
        <v>0</v>
      </c>
      <c r="G61" s="41">
        <v>0</v>
      </c>
      <c r="I61" s="41">
        <v>0</v>
      </c>
      <c r="K61" s="41">
        <v>9000000</v>
      </c>
      <c r="M61" s="41">
        <v>45187864650</v>
      </c>
      <c r="O61" s="41">
        <v>37789804800</v>
      </c>
      <c r="Q61" s="68">
        <v>7398059850</v>
      </c>
      <c r="R61" s="68"/>
    </row>
    <row r="62" spans="1:18" ht="21.75" customHeight="1" x14ac:dyDescent="0.2">
      <c r="A62" s="41" t="s">
        <v>22</v>
      </c>
      <c r="C62" s="41">
        <v>0</v>
      </c>
      <c r="E62" s="41">
        <v>0</v>
      </c>
      <c r="G62" s="41">
        <v>0</v>
      </c>
      <c r="I62" s="41">
        <v>0</v>
      </c>
      <c r="K62" s="41">
        <v>65601168</v>
      </c>
      <c r="M62" s="41">
        <v>154387602867</v>
      </c>
      <c r="O62" s="41">
        <v>140087098963</v>
      </c>
      <c r="Q62" s="68">
        <v>14300503904</v>
      </c>
      <c r="R62" s="68"/>
    </row>
    <row r="63" spans="1:18" ht="21.75" customHeight="1" x14ac:dyDescent="0.2">
      <c r="A63" s="41" t="s">
        <v>170</v>
      </c>
      <c r="C63" s="41">
        <v>0</v>
      </c>
      <c r="E63" s="41">
        <v>0</v>
      </c>
      <c r="G63" s="41">
        <v>0</v>
      </c>
      <c r="I63" s="41">
        <v>0</v>
      </c>
      <c r="K63" s="41">
        <v>1500000</v>
      </c>
      <c r="M63" s="41">
        <v>5172647405</v>
      </c>
      <c r="O63" s="41">
        <v>4526606430</v>
      </c>
      <c r="Q63" s="68">
        <v>646040975</v>
      </c>
      <c r="R63" s="68"/>
    </row>
    <row r="64" spans="1:18" ht="21.75" customHeight="1" x14ac:dyDescent="0.2">
      <c r="A64" s="41" t="s">
        <v>171</v>
      </c>
      <c r="C64" s="41">
        <v>0</v>
      </c>
      <c r="E64" s="41">
        <v>0</v>
      </c>
      <c r="G64" s="41">
        <v>0</v>
      </c>
      <c r="I64" s="41">
        <v>0</v>
      </c>
      <c r="K64" s="41">
        <v>1449572</v>
      </c>
      <c r="M64" s="41">
        <v>4189074784</v>
      </c>
      <c r="O64" s="41">
        <v>4855991547</v>
      </c>
      <c r="Q64" s="68">
        <v>-666916763</v>
      </c>
      <c r="R64" s="68"/>
    </row>
    <row r="65" spans="1:18" ht="21.75" customHeight="1" x14ac:dyDescent="0.2">
      <c r="A65" s="41" t="s">
        <v>172</v>
      </c>
      <c r="C65" s="41">
        <v>0</v>
      </c>
      <c r="E65" s="41">
        <v>0</v>
      </c>
      <c r="G65" s="41">
        <v>0</v>
      </c>
      <c r="I65" s="41">
        <v>0</v>
      </c>
      <c r="K65" s="41">
        <v>500000</v>
      </c>
      <c r="M65" s="41">
        <v>4252084512</v>
      </c>
      <c r="O65" s="41">
        <v>3608273331</v>
      </c>
      <c r="Q65" s="68">
        <v>643811181</v>
      </c>
      <c r="R65" s="68"/>
    </row>
    <row r="66" spans="1:18" ht="21.75" customHeight="1" x14ac:dyDescent="0.2">
      <c r="A66" s="41" t="s">
        <v>173</v>
      </c>
      <c r="C66" s="41">
        <v>0</v>
      </c>
      <c r="E66" s="41">
        <v>0</v>
      </c>
      <c r="G66" s="41">
        <v>0</v>
      </c>
      <c r="I66" s="41">
        <v>0</v>
      </c>
      <c r="K66" s="41">
        <v>5938367</v>
      </c>
      <c r="M66" s="41">
        <v>71365704903</v>
      </c>
      <c r="O66" s="41">
        <v>60262548906</v>
      </c>
      <c r="Q66" s="68">
        <v>11103155997</v>
      </c>
      <c r="R66" s="68"/>
    </row>
    <row r="67" spans="1:18" ht="21.75" customHeight="1" x14ac:dyDescent="0.2">
      <c r="A67" s="41" t="s">
        <v>174</v>
      </c>
      <c r="C67" s="41">
        <v>0</v>
      </c>
      <c r="E67" s="41">
        <v>0</v>
      </c>
      <c r="G67" s="41">
        <v>0</v>
      </c>
      <c r="I67" s="41">
        <v>0</v>
      </c>
      <c r="K67" s="41">
        <v>6661037</v>
      </c>
      <c r="M67" s="41">
        <v>87312099477</v>
      </c>
      <c r="O67" s="41">
        <v>83032404026</v>
      </c>
      <c r="Q67" s="68">
        <v>4279695451</v>
      </c>
      <c r="R67" s="68"/>
    </row>
    <row r="68" spans="1:18" ht="21.75" customHeight="1" x14ac:dyDescent="0.2">
      <c r="A68" s="41" t="s">
        <v>175</v>
      </c>
      <c r="C68" s="41">
        <v>0</v>
      </c>
      <c r="E68" s="41">
        <v>0</v>
      </c>
      <c r="G68" s="41">
        <v>0</v>
      </c>
      <c r="I68" s="41">
        <v>0</v>
      </c>
      <c r="K68" s="41">
        <v>800000</v>
      </c>
      <c r="M68" s="41">
        <v>4019838817</v>
      </c>
      <c r="O68" s="41">
        <v>3856914000</v>
      </c>
      <c r="Q68" s="68">
        <v>162924817</v>
      </c>
      <c r="R68" s="68"/>
    </row>
    <row r="69" spans="1:18" ht="21.75" customHeight="1" x14ac:dyDescent="0.2">
      <c r="A69" s="41" t="s">
        <v>68</v>
      </c>
      <c r="C69" s="41">
        <v>0</v>
      </c>
      <c r="E69" s="41">
        <v>0</v>
      </c>
      <c r="G69" s="41">
        <v>0</v>
      </c>
      <c r="I69" s="41">
        <v>0</v>
      </c>
      <c r="K69" s="41">
        <v>29536534</v>
      </c>
      <c r="M69" s="41">
        <v>182871018198</v>
      </c>
      <c r="O69" s="41">
        <v>135884296682</v>
      </c>
      <c r="Q69" s="68">
        <v>46986721516</v>
      </c>
      <c r="R69" s="68"/>
    </row>
    <row r="70" spans="1:18" ht="21.75" customHeight="1" x14ac:dyDescent="0.2">
      <c r="A70" s="41" t="s">
        <v>176</v>
      </c>
      <c r="C70" s="41">
        <v>0</v>
      </c>
      <c r="E70" s="41">
        <v>0</v>
      </c>
      <c r="G70" s="41">
        <v>0</v>
      </c>
      <c r="I70" s="41">
        <v>0</v>
      </c>
      <c r="K70" s="41">
        <v>616500</v>
      </c>
      <c r="M70" s="41">
        <v>33447808048</v>
      </c>
      <c r="O70" s="41">
        <v>25956196838</v>
      </c>
      <c r="Q70" s="68">
        <v>7491611210</v>
      </c>
      <c r="R70" s="68"/>
    </row>
    <row r="71" spans="1:18" ht="21.75" customHeight="1" x14ac:dyDescent="0.2">
      <c r="A71" s="41" t="s">
        <v>177</v>
      </c>
      <c r="C71" s="41">
        <v>0</v>
      </c>
      <c r="E71" s="41">
        <v>0</v>
      </c>
      <c r="G71" s="41">
        <v>0</v>
      </c>
      <c r="I71" s="41">
        <v>0</v>
      </c>
      <c r="K71" s="41">
        <v>40000000</v>
      </c>
      <c r="M71" s="41">
        <v>97417397038</v>
      </c>
      <c r="O71" s="41">
        <v>72867558400</v>
      </c>
      <c r="Q71" s="68">
        <v>24549838638</v>
      </c>
      <c r="R71" s="68"/>
    </row>
    <row r="72" spans="1:18" ht="21.75" customHeight="1" x14ac:dyDescent="0.2">
      <c r="A72" s="41" t="s">
        <v>104</v>
      </c>
      <c r="C72" s="41">
        <v>0</v>
      </c>
      <c r="E72" s="41">
        <v>0</v>
      </c>
      <c r="G72" s="41">
        <v>0</v>
      </c>
      <c r="I72" s="41">
        <v>0</v>
      </c>
      <c r="K72" s="41">
        <v>472659</v>
      </c>
      <c r="M72" s="41">
        <v>23051143776</v>
      </c>
      <c r="O72" s="41">
        <v>19880412333</v>
      </c>
      <c r="Q72" s="68">
        <v>3170731443</v>
      </c>
      <c r="R72" s="68"/>
    </row>
    <row r="73" spans="1:18" ht="21.75" customHeight="1" x14ac:dyDescent="0.2">
      <c r="A73" s="41" t="s">
        <v>178</v>
      </c>
      <c r="C73" s="41">
        <v>0</v>
      </c>
      <c r="E73" s="41">
        <v>0</v>
      </c>
      <c r="G73" s="41">
        <v>0</v>
      </c>
      <c r="I73" s="41">
        <v>0</v>
      </c>
      <c r="K73" s="41">
        <v>23412007</v>
      </c>
      <c r="M73" s="41">
        <v>112880513718</v>
      </c>
      <c r="O73" s="41">
        <v>103073669283</v>
      </c>
      <c r="Q73" s="68">
        <v>9806844435</v>
      </c>
      <c r="R73" s="68"/>
    </row>
    <row r="74" spans="1:18" ht="21.75" customHeight="1" x14ac:dyDescent="0.2">
      <c r="A74" s="41" t="s">
        <v>55</v>
      </c>
      <c r="C74" s="41">
        <v>0</v>
      </c>
      <c r="E74" s="41">
        <v>0</v>
      </c>
      <c r="G74" s="41">
        <v>0</v>
      </c>
      <c r="I74" s="41">
        <v>0</v>
      </c>
      <c r="K74" s="41">
        <v>308995</v>
      </c>
      <c r="M74" s="41">
        <v>10252112871</v>
      </c>
      <c r="O74" s="41">
        <v>11932565606</v>
      </c>
      <c r="Q74" s="68">
        <v>-1680452735</v>
      </c>
      <c r="R74" s="68"/>
    </row>
    <row r="75" spans="1:18" ht="21.75" customHeight="1" x14ac:dyDescent="0.2">
      <c r="A75" s="41" t="s">
        <v>179</v>
      </c>
      <c r="C75" s="41">
        <v>0</v>
      </c>
      <c r="E75" s="41">
        <v>0</v>
      </c>
      <c r="G75" s="41">
        <v>0</v>
      </c>
      <c r="I75" s="41">
        <v>0</v>
      </c>
      <c r="K75" s="41">
        <v>20621142</v>
      </c>
      <c r="M75" s="41">
        <v>83377519819</v>
      </c>
      <c r="O75" s="41">
        <v>92559530798</v>
      </c>
      <c r="Q75" s="68">
        <v>-9182010979</v>
      </c>
      <c r="R75" s="68"/>
    </row>
    <row r="76" spans="1:18" ht="21.75" customHeight="1" x14ac:dyDescent="0.2">
      <c r="A76" s="41" t="s">
        <v>180</v>
      </c>
      <c r="C76" s="41">
        <v>0</v>
      </c>
      <c r="E76" s="41">
        <v>0</v>
      </c>
      <c r="G76" s="41">
        <v>0</v>
      </c>
      <c r="I76" s="41">
        <v>0</v>
      </c>
      <c r="K76" s="41">
        <v>3000000</v>
      </c>
      <c r="M76" s="41">
        <v>12751279655</v>
      </c>
      <c r="O76" s="41">
        <v>8329556376</v>
      </c>
      <c r="Q76" s="68">
        <v>4421723279</v>
      </c>
      <c r="R76" s="68"/>
    </row>
    <row r="77" spans="1:18" ht="21.75" customHeight="1" x14ac:dyDescent="0.2">
      <c r="A77" s="41" t="s">
        <v>181</v>
      </c>
      <c r="C77" s="41">
        <v>0</v>
      </c>
      <c r="E77" s="41">
        <v>0</v>
      </c>
      <c r="G77" s="41">
        <v>0</v>
      </c>
      <c r="I77" s="41">
        <v>0</v>
      </c>
      <c r="K77" s="41">
        <v>715000</v>
      </c>
      <c r="M77" s="41">
        <v>18716346175</v>
      </c>
      <c r="O77" s="41">
        <v>13400156055</v>
      </c>
      <c r="Q77" s="68">
        <v>5316190120</v>
      </c>
      <c r="R77" s="68"/>
    </row>
    <row r="78" spans="1:18" ht="21.75" customHeight="1" x14ac:dyDescent="0.2">
      <c r="A78" s="41" t="s">
        <v>106</v>
      </c>
      <c r="C78" s="41">
        <v>0</v>
      </c>
      <c r="E78" s="41">
        <v>0</v>
      </c>
      <c r="G78" s="41">
        <v>0</v>
      </c>
      <c r="I78" s="41">
        <v>0</v>
      </c>
      <c r="K78" s="41">
        <v>12455637</v>
      </c>
      <c r="M78" s="41">
        <v>19154891997</v>
      </c>
      <c r="O78" s="41">
        <v>17545023426</v>
      </c>
      <c r="Q78" s="68">
        <v>1609868571</v>
      </c>
      <c r="R78" s="68"/>
    </row>
    <row r="79" spans="1:18" ht="21.75" customHeight="1" x14ac:dyDescent="0.2">
      <c r="A79" s="41" t="s">
        <v>50</v>
      </c>
      <c r="C79" s="41">
        <v>0</v>
      </c>
      <c r="E79" s="41">
        <v>0</v>
      </c>
      <c r="G79" s="41">
        <v>0</v>
      </c>
      <c r="I79" s="41">
        <v>0</v>
      </c>
      <c r="K79" s="41">
        <v>3458109</v>
      </c>
      <c r="M79" s="41">
        <v>20816340747</v>
      </c>
      <c r="O79" s="41">
        <v>18548958698</v>
      </c>
      <c r="Q79" s="68">
        <v>2267382049</v>
      </c>
      <c r="R79" s="68"/>
    </row>
    <row r="80" spans="1:18" ht="21.75" customHeight="1" x14ac:dyDescent="0.2">
      <c r="A80" s="41" t="s">
        <v>182</v>
      </c>
      <c r="C80" s="41">
        <v>0</v>
      </c>
      <c r="E80" s="41">
        <v>0</v>
      </c>
      <c r="G80" s="41">
        <v>0</v>
      </c>
      <c r="I80" s="41">
        <v>0</v>
      </c>
      <c r="K80" s="41">
        <v>123426</v>
      </c>
      <c r="M80" s="41">
        <v>759461100</v>
      </c>
      <c r="O80" s="41">
        <v>660554596</v>
      </c>
      <c r="Q80" s="68">
        <v>98906504</v>
      </c>
      <c r="R80" s="68"/>
    </row>
    <row r="81" spans="1:18" ht="21.75" customHeight="1" x14ac:dyDescent="0.2">
      <c r="A81" s="41" t="s">
        <v>183</v>
      </c>
      <c r="C81" s="41">
        <v>0</v>
      </c>
      <c r="E81" s="41">
        <v>0</v>
      </c>
      <c r="G81" s="41">
        <v>0</v>
      </c>
      <c r="I81" s="41">
        <v>0</v>
      </c>
      <c r="K81" s="41">
        <v>1046455</v>
      </c>
      <c r="M81" s="41">
        <v>2149681168</v>
      </c>
      <c r="O81" s="41">
        <v>2608812315</v>
      </c>
      <c r="Q81" s="68">
        <v>-459131147</v>
      </c>
      <c r="R81" s="68"/>
    </row>
    <row r="82" spans="1:18" ht="21.75" customHeight="1" x14ac:dyDescent="0.2">
      <c r="A82" s="41" t="s">
        <v>184</v>
      </c>
      <c r="C82" s="41">
        <v>0</v>
      </c>
      <c r="E82" s="41">
        <v>0</v>
      </c>
      <c r="G82" s="41">
        <v>0</v>
      </c>
      <c r="I82" s="41">
        <v>0</v>
      </c>
      <c r="K82" s="41">
        <v>490000</v>
      </c>
      <c r="M82" s="41">
        <v>3959644921</v>
      </c>
      <c r="O82" s="41">
        <v>3412395640</v>
      </c>
      <c r="Q82" s="68">
        <v>547249281</v>
      </c>
      <c r="R82" s="68"/>
    </row>
    <row r="83" spans="1:18" ht="21.75" customHeight="1" x14ac:dyDescent="0.2">
      <c r="A83" s="41" t="s">
        <v>185</v>
      </c>
      <c r="C83" s="41">
        <v>0</v>
      </c>
      <c r="E83" s="41">
        <v>0</v>
      </c>
      <c r="G83" s="41">
        <v>0</v>
      </c>
      <c r="I83" s="41">
        <v>0</v>
      </c>
      <c r="K83" s="41">
        <v>405257</v>
      </c>
      <c r="M83" s="41">
        <v>9315236231</v>
      </c>
      <c r="O83" s="41">
        <v>8077056703</v>
      </c>
      <c r="Q83" s="68">
        <v>1238179528</v>
      </c>
      <c r="R83" s="68"/>
    </row>
    <row r="84" spans="1:18" ht="21.75" customHeight="1" x14ac:dyDescent="0.2">
      <c r="A84" s="41" t="s">
        <v>186</v>
      </c>
      <c r="C84" s="41">
        <v>0</v>
      </c>
      <c r="E84" s="41">
        <v>0</v>
      </c>
      <c r="G84" s="41">
        <v>0</v>
      </c>
      <c r="I84" s="41">
        <v>0</v>
      </c>
      <c r="K84" s="41">
        <v>1200000</v>
      </c>
      <c r="M84" s="41">
        <v>5955483972</v>
      </c>
      <c r="O84" s="41">
        <v>5349653064</v>
      </c>
      <c r="Q84" s="68">
        <v>605830908</v>
      </c>
      <c r="R84" s="68"/>
    </row>
    <row r="85" spans="1:18" ht="21.75" customHeight="1" x14ac:dyDescent="0.2">
      <c r="A85" s="41" t="s">
        <v>223</v>
      </c>
      <c r="C85" s="41">
        <v>0</v>
      </c>
      <c r="E85" s="41">
        <v>0</v>
      </c>
      <c r="G85" s="41">
        <v>0</v>
      </c>
      <c r="I85" s="41">
        <v>0</v>
      </c>
      <c r="K85" s="41">
        <v>149000</v>
      </c>
      <c r="M85" s="41">
        <v>2489323174</v>
      </c>
      <c r="O85" s="41">
        <v>2490405861</v>
      </c>
      <c r="Q85" s="68">
        <v>-1082687</v>
      </c>
      <c r="R85" s="68"/>
    </row>
    <row r="86" spans="1:18" ht="21.75" customHeight="1" x14ac:dyDescent="0.2">
      <c r="A86" s="41" t="s">
        <v>187</v>
      </c>
      <c r="C86" s="41">
        <v>0</v>
      </c>
      <c r="E86" s="41">
        <v>0</v>
      </c>
      <c r="G86" s="41">
        <v>0</v>
      </c>
      <c r="I86" s="41">
        <v>0</v>
      </c>
      <c r="K86" s="41">
        <v>10000000</v>
      </c>
      <c r="M86" s="41">
        <v>26944437329</v>
      </c>
      <c r="O86" s="41">
        <v>21952114203</v>
      </c>
      <c r="Q86" s="68">
        <v>4992323126</v>
      </c>
      <c r="R86" s="68"/>
    </row>
    <row r="87" spans="1:18" ht="21.75" customHeight="1" x14ac:dyDescent="0.2">
      <c r="A87" s="41" t="s">
        <v>80</v>
      </c>
      <c r="C87" s="41">
        <v>0</v>
      </c>
      <c r="E87" s="41">
        <v>0</v>
      </c>
      <c r="G87" s="41">
        <v>0</v>
      </c>
      <c r="I87" s="41">
        <v>0</v>
      </c>
      <c r="K87" s="41">
        <v>107683806</v>
      </c>
      <c r="M87" s="41">
        <v>131020762255</v>
      </c>
      <c r="O87" s="41">
        <v>135333818563</v>
      </c>
      <c r="Q87" s="68">
        <v>-4313056308</v>
      </c>
      <c r="R87" s="68"/>
    </row>
    <row r="88" spans="1:18" ht="21.75" customHeight="1" x14ac:dyDescent="0.2">
      <c r="A88" s="41" t="s">
        <v>188</v>
      </c>
      <c r="C88" s="41">
        <v>0</v>
      </c>
      <c r="E88" s="41">
        <v>0</v>
      </c>
      <c r="G88" s="41">
        <v>0</v>
      </c>
      <c r="I88" s="41">
        <v>0</v>
      </c>
      <c r="K88" s="41">
        <v>2200000</v>
      </c>
      <c r="M88" s="41">
        <v>90314507436</v>
      </c>
      <c r="O88" s="41">
        <v>76629516349</v>
      </c>
      <c r="Q88" s="68">
        <v>13684991087</v>
      </c>
      <c r="R88" s="68"/>
    </row>
    <row r="89" spans="1:18" ht="21.75" customHeight="1" x14ac:dyDescent="0.2">
      <c r="A89" s="41" t="s">
        <v>101</v>
      </c>
      <c r="C89" s="41">
        <v>0</v>
      </c>
      <c r="E89" s="41">
        <v>0</v>
      </c>
      <c r="G89" s="41">
        <v>0</v>
      </c>
      <c r="I89" s="41">
        <v>0</v>
      </c>
      <c r="K89" s="41">
        <v>9565716</v>
      </c>
      <c r="M89" s="41">
        <v>9792496055</v>
      </c>
      <c r="O89" s="41">
        <v>9127549724</v>
      </c>
      <c r="Q89" s="68">
        <v>664946331</v>
      </c>
      <c r="R89" s="68"/>
    </row>
    <row r="90" spans="1:18" ht="21.75" customHeight="1" x14ac:dyDescent="0.2">
      <c r="A90" s="41" t="s">
        <v>189</v>
      </c>
      <c r="C90" s="41">
        <v>0</v>
      </c>
      <c r="E90" s="41">
        <v>0</v>
      </c>
      <c r="G90" s="41">
        <v>0</v>
      </c>
      <c r="I90" s="41">
        <v>0</v>
      </c>
      <c r="K90" s="41">
        <v>200000</v>
      </c>
      <c r="M90" s="41">
        <v>4401653567</v>
      </c>
      <c r="O90" s="41">
        <v>5745326707</v>
      </c>
      <c r="Q90" s="68">
        <v>-1343673140</v>
      </c>
      <c r="R90" s="68"/>
    </row>
    <row r="91" spans="1:18" ht="21.75" customHeight="1" x14ac:dyDescent="0.2">
      <c r="A91" s="41" t="s">
        <v>190</v>
      </c>
      <c r="C91" s="41">
        <v>0</v>
      </c>
      <c r="E91" s="41">
        <v>0</v>
      </c>
      <c r="G91" s="41">
        <v>0</v>
      </c>
      <c r="I91" s="41">
        <v>0</v>
      </c>
      <c r="K91" s="41">
        <v>22781529</v>
      </c>
      <c r="M91" s="41">
        <v>92975835288</v>
      </c>
      <c r="O91" s="41">
        <v>93592728350</v>
      </c>
      <c r="Q91" s="68">
        <v>-616893062</v>
      </c>
      <c r="R91" s="68"/>
    </row>
    <row r="92" spans="1:18" ht="21.75" customHeight="1" x14ac:dyDescent="0.2">
      <c r="A92" s="41" t="s">
        <v>191</v>
      </c>
      <c r="C92" s="41">
        <v>0</v>
      </c>
      <c r="E92" s="41">
        <v>0</v>
      </c>
      <c r="G92" s="41">
        <v>0</v>
      </c>
      <c r="I92" s="41">
        <v>0</v>
      </c>
      <c r="K92" s="41">
        <v>1800000</v>
      </c>
      <c r="M92" s="41">
        <v>7679137749</v>
      </c>
      <c r="O92" s="41">
        <v>5769734166</v>
      </c>
      <c r="Q92" s="68">
        <v>1909403583</v>
      </c>
      <c r="R92" s="68"/>
    </row>
    <row r="93" spans="1:18" ht="21.75" customHeight="1" x14ac:dyDescent="0.2">
      <c r="A93" s="41" t="s">
        <v>69</v>
      </c>
      <c r="C93" s="41">
        <v>0</v>
      </c>
      <c r="E93" s="41">
        <v>0</v>
      </c>
      <c r="G93" s="41">
        <v>0</v>
      </c>
      <c r="I93" s="41">
        <v>0</v>
      </c>
      <c r="K93" s="41">
        <v>12064062</v>
      </c>
      <c r="M93" s="41">
        <v>64644094683</v>
      </c>
      <c r="O93" s="41">
        <v>49798527932</v>
      </c>
      <c r="Q93" s="68">
        <v>14845566751</v>
      </c>
      <c r="R93" s="68"/>
    </row>
    <row r="94" spans="1:18" ht="21.75" customHeight="1" x14ac:dyDescent="0.2">
      <c r="A94" s="41" t="s">
        <v>73</v>
      </c>
      <c r="C94" s="41">
        <v>0</v>
      </c>
      <c r="E94" s="41">
        <v>0</v>
      </c>
      <c r="G94" s="41">
        <v>0</v>
      </c>
      <c r="I94" s="41">
        <v>0</v>
      </c>
      <c r="K94" s="41">
        <v>17219762</v>
      </c>
      <c r="M94" s="41">
        <v>47771099512</v>
      </c>
      <c r="O94" s="41">
        <v>43362830754</v>
      </c>
      <c r="Q94" s="68">
        <v>4408268758</v>
      </c>
      <c r="R94" s="68"/>
    </row>
    <row r="95" spans="1:18" ht="21.75" customHeight="1" x14ac:dyDescent="0.2">
      <c r="A95" s="41" t="s">
        <v>192</v>
      </c>
      <c r="C95" s="41">
        <v>0</v>
      </c>
      <c r="E95" s="41">
        <v>0</v>
      </c>
      <c r="G95" s="41">
        <v>0</v>
      </c>
      <c r="I95" s="41">
        <v>0</v>
      </c>
      <c r="K95" s="41">
        <v>3825976</v>
      </c>
      <c r="M95" s="41">
        <v>32532379841</v>
      </c>
      <c r="O95" s="41">
        <v>33256544546</v>
      </c>
      <c r="Q95" s="68">
        <v>-724164705</v>
      </c>
      <c r="R95" s="68"/>
    </row>
    <row r="96" spans="1:18" ht="21.75" customHeight="1" x14ac:dyDescent="0.2">
      <c r="A96" s="41" t="s">
        <v>193</v>
      </c>
      <c r="C96" s="41">
        <v>0</v>
      </c>
      <c r="E96" s="41">
        <v>0</v>
      </c>
      <c r="G96" s="41">
        <v>0</v>
      </c>
      <c r="I96" s="41">
        <v>0</v>
      </c>
      <c r="K96" s="41">
        <v>79324</v>
      </c>
      <c r="M96" s="41">
        <v>697079273320</v>
      </c>
      <c r="O96" s="41">
        <v>603697021523</v>
      </c>
      <c r="Q96" s="68">
        <v>93382251797</v>
      </c>
      <c r="R96" s="68"/>
    </row>
    <row r="97" spans="1:18" ht="21.75" customHeight="1" x14ac:dyDescent="0.2">
      <c r="A97" s="41" t="s">
        <v>194</v>
      </c>
      <c r="C97" s="41">
        <v>0</v>
      </c>
      <c r="E97" s="41">
        <v>0</v>
      </c>
      <c r="G97" s="41">
        <v>0</v>
      </c>
      <c r="I97" s="41">
        <v>0</v>
      </c>
      <c r="K97" s="41">
        <v>1774305</v>
      </c>
      <c r="M97" s="41">
        <v>57887945551</v>
      </c>
      <c r="O97" s="41">
        <v>54687771528</v>
      </c>
      <c r="Q97" s="68">
        <v>3200174023</v>
      </c>
      <c r="R97" s="68"/>
    </row>
    <row r="98" spans="1:18" ht="21.75" customHeight="1" x14ac:dyDescent="0.2">
      <c r="A98" s="41" t="s">
        <v>77</v>
      </c>
      <c r="C98" s="41">
        <v>0</v>
      </c>
      <c r="E98" s="41">
        <v>0</v>
      </c>
      <c r="G98" s="41">
        <v>0</v>
      </c>
      <c r="I98" s="41">
        <v>0</v>
      </c>
      <c r="K98" s="41">
        <v>34408255</v>
      </c>
      <c r="M98" s="41">
        <v>116637260466</v>
      </c>
      <c r="O98" s="41">
        <v>172677014514</v>
      </c>
      <c r="Q98" s="68">
        <v>-56039754048</v>
      </c>
      <c r="R98" s="68"/>
    </row>
    <row r="99" spans="1:18" ht="21.75" customHeight="1" x14ac:dyDescent="0.2">
      <c r="A99" s="41" t="s">
        <v>195</v>
      </c>
      <c r="C99" s="41">
        <v>0</v>
      </c>
      <c r="E99" s="41">
        <v>0</v>
      </c>
      <c r="G99" s="41">
        <v>0</v>
      </c>
      <c r="I99" s="41">
        <v>0</v>
      </c>
      <c r="K99" s="41">
        <v>8979861</v>
      </c>
      <c r="M99" s="41">
        <v>35079963368</v>
      </c>
      <c r="O99" s="41">
        <v>35543424565</v>
      </c>
      <c r="Q99" s="68">
        <v>-463461197</v>
      </c>
      <c r="R99" s="68"/>
    </row>
    <row r="100" spans="1:18" ht="21.75" customHeight="1" x14ac:dyDescent="0.2">
      <c r="A100" s="41" t="s">
        <v>196</v>
      </c>
      <c r="C100" s="41">
        <v>0</v>
      </c>
      <c r="E100" s="41">
        <v>0</v>
      </c>
      <c r="G100" s="41">
        <v>0</v>
      </c>
      <c r="I100" s="41">
        <v>0</v>
      </c>
      <c r="K100" s="41">
        <v>20049278</v>
      </c>
      <c r="M100" s="41">
        <v>51996984484</v>
      </c>
      <c r="O100" s="41">
        <v>45755828035</v>
      </c>
      <c r="Q100" s="68">
        <v>6241156449</v>
      </c>
      <c r="R100" s="68"/>
    </row>
    <row r="101" spans="1:18" ht="21.75" customHeight="1" x14ac:dyDescent="0.2">
      <c r="A101" s="41" t="s">
        <v>197</v>
      </c>
      <c r="C101" s="41">
        <v>0</v>
      </c>
      <c r="E101" s="41">
        <v>0</v>
      </c>
      <c r="G101" s="41">
        <v>0</v>
      </c>
      <c r="I101" s="41">
        <v>0</v>
      </c>
      <c r="K101" s="41">
        <v>200000</v>
      </c>
      <c r="M101" s="41">
        <v>7042425437</v>
      </c>
      <c r="O101" s="41">
        <v>7071671700</v>
      </c>
      <c r="Q101" s="68">
        <v>-29246263</v>
      </c>
      <c r="R101" s="68"/>
    </row>
    <row r="102" spans="1:18" ht="21.75" customHeight="1" x14ac:dyDescent="0.2">
      <c r="A102" s="41" t="s">
        <v>93</v>
      </c>
      <c r="C102" s="41">
        <v>0</v>
      </c>
      <c r="E102" s="41">
        <v>0</v>
      </c>
      <c r="G102" s="41">
        <v>0</v>
      </c>
      <c r="I102" s="41">
        <v>0</v>
      </c>
      <c r="K102" s="41">
        <v>435267</v>
      </c>
      <c r="M102" s="41">
        <v>868110341</v>
      </c>
      <c r="O102" s="41">
        <v>1049945958</v>
      </c>
      <c r="Q102" s="68">
        <v>-181835617</v>
      </c>
      <c r="R102" s="68"/>
    </row>
    <row r="103" spans="1:18" ht="21.75" customHeight="1" x14ac:dyDescent="0.2">
      <c r="A103" s="41" t="s">
        <v>198</v>
      </c>
      <c r="C103" s="41">
        <v>0</v>
      </c>
      <c r="E103" s="41">
        <v>0</v>
      </c>
      <c r="G103" s="41">
        <v>0</v>
      </c>
      <c r="I103" s="41">
        <v>0</v>
      </c>
      <c r="K103" s="41">
        <v>150000</v>
      </c>
      <c r="M103" s="41">
        <v>533059333</v>
      </c>
      <c r="O103" s="41">
        <v>505958969</v>
      </c>
      <c r="Q103" s="68">
        <v>27100364</v>
      </c>
      <c r="R103" s="68"/>
    </row>
    <row r="104" spans="1:18" ht="21.75" customHeight="1" x14ac:dyDescent="0.2">
      <c r="A104" s="41" t="s">
        <v>199</v>
      </c>
      <c r="C104" s="41">
        <v>0</v>
      </c>
      <c r="E104" s="41">
        <v>0</v>
      </c>
      <c r="G104" s="41">
        <v>0</v>
      </c>
      <c r="I104" s="41">
        <v>0</v>
      </c>
      <c r="K104" s="41">
        <v>40000000</v>
      </c>
      <c r="M104" s="41">
        <v>76064384160</v>
      </c>
      <c r="O104" s="41">
        <v>46583831414</v>
      </c>
      <c r="Q104" s="68">
        <v>29480552746</v>
      </c>
      <c r="R104" s="68"/>
    </row>
    <row r="105" spans="1:18" ht="21.75" customHeight="1" x14ac:dyDescent="0.2">
      <c r="A105" s="41" t="s">
        <v>200</v>
      </c>
      <c r="C105" s="41">
        <v>0</v>
      </c>
      <c r="E105" s="41">
        <v>0</v>
      </c>
      <c r="G105" s="41">
        <v>0</v>
      </c>
      <c r="I105" s="41">
        <v>0</v>
      </c>
      <c r="K105" s="41">
        <v>1251730</v>
      </c>
      <c r="M105" s="41">
        <v>33408977377</v>
      </c>
      <c r="O105" s="41">
        <v>26752067439</v>
      </c>
      <c r="Q105" s="68">
        <v>6656909938</v>
      </c>
      <c r="R105" s="68"/>
    </row>
    <row r="106" spans="1:18" ht="21.75" customHeight="1" x14ac:dyDescent="0.2">
      <c r="A106" s="41" t="s">
        <v>85</v>
      </c>
      <c r="C106" s="41">
        <v>0</v>
      </c>
      <c r="E106" s="41">
        <v>0</v>
      </c>
      <c r="G106" s="41">
        <v>0</v>
      </c>
      <c r="I106" s="41">
        <v>0</v>
      </c>
      <c r="K106" s="41">
        <v>1517219</v>
      </c>
      <c r="M106" s="41">
        <v>5776362687</v>
      </c>
      <c r="O106" s="41">
        <v>5264665923</v>
      </c>
      <c r="Q106" s="68">
        <v>511696764</v>
      </c>
      <c r="R106" s="68"/>
    </row>
    <row r="107" spans="1:18" ht="21.75" customHeight="1" x14ac:dyDescent="0.2">
      <c r="A107" s="41" t="s">
        <v>201</v>
      </c>
      <c r="C107" s="41">
        <v>0</v>
      </c>
      <c r="E107" s="41">
        <v>0</v>
      </c>
      <c r="G107" s="41">
        <v>0</v>
      </c>
      <c r="I107" s="41">
        <v>0</v>
      </c>
      <c r="K107" s="41">
        <v>10625310</v>
      </c>
      <c r="M107" s="41">
        <v>78330813075</v>
      </c>
      <c r="O107" s="41">
        <v>64709617960</v>
      </c>
      <c r="Q107" s="68">
        <v>13621195115</v>
      </c>
      <c r="R107" s="68"/>
    </row>
    <row r="108" spans="1:18" ht="21.75" customHeight="1" x14ac:dyDescent="0.2">
      <c r="A108" s="41" t="s">
        <v>202</v>
      </c>
      <c r="C108" s="41">
        <v>0</v>
      </c>
      <c r="E108" s="41">
        <v>0</v>
      </c>
      <c r="G108" s="41">
        <v>0</v>
      </c>
      <c r="I108" s="41">
        <v>0</v>
      </c>
      <c r="K108" s="41">
        <v>2000000</v>
      </c>
      <c r="M108" s="41">
        <v>44740501614</v>
      </c>
      <c r="O108" s="41">
        <v>43320699000</v>
      </c>
      <c r="Q108" s="68">
        <v>1419802614</v>
      </c>
      <c r="R108" s="68"/>
    </row>
    <row r="109" spans="1:18" ht="21.75" customHeight="1" x14ac:dyDescent="0.2">
      <c r="A109" s="41" t="s">
        <v>203</v>
      </c>
      <c r="C109" s="41">
        <v>0</v>
      </c>
      <c r="E109" s="41">
        <v>0</v>
      </c>
      <c r="G109" s="41">
        <v>0</v>
      </c>
      <c r="I109" s="41">
        <v>0</v>
      </c>
      <c r="K109" s="41">
        <v>4000000</v>
      </c>
      <c r="M109" s="41">
        <v>10548638870</v>
      </c>
      <c r="O109" s="41">
        <v>9431546400</v>
      </c>
      <c r="Q109" s="68">
        <v>1117092470</v>
      </c>
      <c r="R109" s="68"/>
    </row>
    <row r="110" spans="1:18" ht="21.75" customHeight="1" x14ac:dyDescent="0.2">
      <c r="A110" s="41" t="s">
        <v>38</v>
      </c>
      <c r="C110" s="41">
        <v>0</v>
      </c>
      <c r="E110" s="41">
        <v>0</v>
      </c>
      <c r="G110" s="41">
        <v>0</v>
      </c>
      <c r="I110" s="41">
        <v>0</v>
      </c>
      <c r="K110" s="41">
        <v>23174219</v>
      </c>
      <c r="M110" s="41">
        <v>90448856790</v>
      </c>
      <c r="O110" s="41">
        <v>87805291870</v>
      </c>
      <c r="Q110" s="68">
        <v>2643564920</v>
      </c>
      <c r="R110" s="68"/>
    </row>
    <row r="111" spans="1:18" ht="21.75" customHeight="1" x14ac:dyDescent="0.2">
      <c r="A111" s="41" t="s">
        <v>204</v>
      </c>
      <c r="C111" s="41">
        <v>0</v>
      </c>
      <c r="E111" s="41">
        <v>0</v>
      </c>
      <c r="G111" s="41">
        <v>0</v>
      </c>
      <c r="I111" s="41">
        <v>0</v>
      </c>
      <c r="K111" s="41">
        <v>79200000</v>
      </c>
      <c r="M111" s="41">
        <v>136729888221</v>
      </c>
      <c r="O111" s="41">
        <v>134555551551</v>
      </c>
      <c r="Q111" s="68">
        <v>2174336670</v>
      </c>
      <c r="R111" s="68"/>
    </row>
    <row r="112" spans="1:18" ht="21.75" customHeight="1" x14ac:dyDescent="0.2">
      <c r="A112" s="41" t="s">
        <v>205</v>
      </c>
      <c r="C112" s="41">
        <v>0</v>
      </c>
      <c r="E112" s="41">
        <v>0</v>
      </c>
      <c r="G112" s="41">
        <v>0</v>
      </c>
      <c r="I112" s="41">
        <v>0</v>
      </c>
      <c r="K112" s="41">
        <v>200000</v>
      </c>
      <c r="M112" s="41">
        <v>2711768413</v>
      </c>
      <c r="O112" s="41">
        <v>2632244400</v>
      </c>
      <c r="Q112" s="68">
        <v>79524013</v>
      </c>
      <c r="R112" s="68"/>
    </row>
    <row r="113" spans="1:18" ht="21.75" customHeight="1" x14ac:dyDescent="0.2">
      <c r="A113" s="41" t="s">
        <v>206</v>
      </c>
      <c r="C113" s="41">
        <v>0</v>
      </c>
      <c r="E113" s="41">
        <v>0</v>
      </c>
      <c r="G113" s="41">
        <v>0</v>
      </c>
      <c r="I113" s="41">
        <v>0</v>
      </c>
      <c r="K113" s="41">
        <v>200000</v>
      </c>
      <c r="M113" s="41">
        <v>13863021310</v>
      </c>
      <c r="O113" s="41">
        <v>13552565110</v>
      </c>
      <c r="Q113" s="68">
        <v>310456200</v>
      </c>
      <c r="R113" s="68"/>
    </row>
    <row r="114" spans="1:18" ht="21.75" customHeight="1" x14ac:dyDescent="0.2">
      <c r="A114" s="41" t="s">
        <v>75</v>
      </c>
      <c r="C114" s="41">
        <v>0</v>
      </c>
      <c r="E114" s="41">
        <v>0</v>
      </c>
      <c r="G114" s="41">
        <v>0</v>
      </c>
      <c r="I114" s="41">
        <v>0</v>
      </c>
      <c r="K114" s="41">
        <v>72273</v>
      </c>
      <c r="M114" s="41">
        <v>454047611</v>
      </c>
      <c r="O114" s="41">
        <v>452546828</v>
      </c>
      <c r="Q114" s="68">
        <v>1500783</v>
      </c>
      <c r="R114" s="68"/>
    </row>
    <row r="115" spans="1:18" ht="21.75" customHeight="1" x14ac:dyDescent="0.2">
      <c r="A115" s="41" t="s">
        <v>207</v>
      </c>
      <c r="C115" s="41">
        <v>0</v>
      </c>
      <c r="E115" s="41">
        <v>0</v>
      </c>
      <c r="G115" s="41">
        <v>0</v>
      </c>
      <c r="I115" s="41">
        <v>0</v>
      </c>
      <c r="K115" s="41">
        <v>6505676</v>
      </c>
      <c r="M115" s="41">
        <v>35477799876</v>
      </c>
      <c r="O115" s="41">
        <v>39807397186</v>
      </c>
      <c r="Q115" s="68">
        <v>-4329597310</v>
      </c>
      <c r="R115" s="68"/>
    </row>
    <row r="116" spans="1:18" ht="21.75" customHeight="1" x14ac:dyDescent="0.2">
      <c r="A116" s="41" t="s">
        <v>208</v>
      </c>
      <c r="C116" s="41">
        <v>0</v>
      </c>
      <c r="E116" s="41">
        <v>0</v>
      </c>
      <c r="G116" s="41">
        <v>0</v>
      </c>
      <c r="I116" s="41">
        <v>0</v>
      </c>
      <c r="K116" s="41">
        <v>18180157</v>
      </c>
      <c r="M116" s="41">
        <v>61950765080</v>
      </c>
      <c r="O116" s="41">
        <v>37137929310</v>
      </c>
      <c r="Q116" s="68">
        <v>24812835770</v>
      </c>
      <c r="R116" s="68"/>
    </row>
    <row r="117" spans="1:18" ht="21.75" customHeight="1" x14ac:dyDescent="0.2">
      <c r="A117" s="41" t="s">
        <v>209</v>
      </c>
      <c r="C117" s="41">
        <v>0</v>
      </c>
      <c r="E117" s="41">
        <v>0</v>
      </c>
      <c r="G117" s="41">
        <v>0</v>
      </c>
      <c r="I117" s="41">
        <v>0</v>
      </c>
      <c r="K117" s="41">
        <v>2040596</v>
      </c>
      <c r="M117" s="41">
        <v>33570921315</v>
      </c>
      <c r="O117" s="41">
        <v>37998662998</v>
      </c>
      <c r="Q117" s="68">
        <v>-4427741683</v>
      </c>
      <c r="R117" s="68"/>
    </row>
    <row r="118" spans="1:18" ht="21.75" customHeight="1" x14ac:dyDescent="0.2">
      <c r="A118" s="41" t="s">
        <v>210</v>
      </c>
      <c r="C118" s="41">
        <v>0</v>
      </c>
      <c r="E118" s="41">
        <v>0</v>
      </c>
      <c r="G118" s="41">
        <v>0</v>
      </c>
      <c r="I118" s="41">
        <v>0</v>
      </c>
      <c r="K118" s="41">
        <v>1550000</v>
      </c>
      <c r="M118" s="41">
        <v>27706094348</v>
      </c>
      <c r="O118" s="41">
        <v>22140972675</v>
      </c>
      <c r="Q118" s="68">
        <v>5565121673</v>
      </c>
      <c r="R118" s="68"/>
    </row>
    <row r="119" spans="1:18" ht="21.75" customHeight="1" x14ac:dyDescent="0.2">
      <c r="A119" s="41" t="s">
        <v>71</v>
      </c>
      <c r="C119" s="41">
        <v>0</v>
      </c>
      <c r="E119" s="41">
        <v>0</v>
      </c>
      <c r="G119" s="41">
        <v>0</v>
      </c>
      <c r="I119" s="41">
        <v>0</v>
      </c>
      <c r="K119" s="41">
        <v>5492536</v>
      </c>
      <c r="M119" s="41">
        <v>29785314194</v>
      </c>
      <c r="O119" s="41">
        <v>27614454039</v>
      </c>
      <c r="Q119" s="68">
        <v>2170860155</v>
      </c>
      <c r="R119" s="68"/>
    </row>
    <row r="120" spans="1:18" ht="21.75" customHeight="1" x14ac:dyDescent="0.2">
      <c r="A120" s="41" t="s">
        <v>211</v>
      </c>
      <c r="C120" s="41">
        <v>0</v>
      </c>
      <c r="E120" s="41">
        <v>0</v>
      </c>
      <c r="G120" s="41">
        <v>0</v>
      </c>
      <c r="I120" s="41">
        <v>0</v>
      </c>
      <c r="K120" s="41">
        <v>666391</v>
      </c>
      <c r="M120" s="41">
        <v>6100943253</v>
      </c>
      <c r="O120" s="41">
        <v>5935336723</v>
      </c>
      <c r="Q120" s="68">
        <v>165606530</v>
      </c>
      <c r="R120" s="68"/>
    </row>
    <row r="121" spans="1:18" ht="21.75" customHeight="1" x14ac:dyDescent="0.2">
      <c r="A121" s="41" t="s">
        <v>212</v>
      </c>
      <c r="C121" s="41">
        <v>0</v>
      </c>
      <c r="E121" s="41">
        <v>0</v>
      </c>
      <c r="G121" s="41">
        <v>0</v>
      </c>
      <c r="I121" s="41">
        <v>0</v>
      </c>
      <c r="K121" s="41">
        <v>400000</v>
      </c>
      <c r="M121" s="41">
        <v>7158553476</v>
      </c>
      <c r="O121" s="41">
        <v>5829288168</v>
      </c>
      <c r="Q121" s="68">
        <v>1329265308</v>
      </c>
      <c r="R121" s="68"/>
    </row>
    <row r="122" spans="1:18" ht="21.75" customHeight="1" x14ac:dyDescent="0.2">
      <c r="A122" s="41" t="s">
        <v>213</v>
      </c>
      <c r="C122" s="41">
        <v>0</v>
      </c>
      <c r="E122" s="41">
        <v>0</v>
      </c>
      <c r="G122" s="41">
        <v>0</v>
      </c>
      <c r="I122" s="41">
        <v>0</v>
      </c>
      <c r="K122" s="41">
        <v>188</v>
      </c>
      <c r="M122" s="41">
        <v>5111208</v>
      </c>
      <c r="O122" s="41">
        <v>2743418</v>
      </c>
      <c r="Q122" s="68">
        <v>2367790</v>
      </c>
      <c r="R122" s="68"/>
    </row>
    <row r="123" spans="1:18" ht="21.75" customHeight="1" x14ac:dyDescent="0.2">
      <c r="A123" s="41" t="s">
        <v>41</v>
      </c>
      <c r="C123" s="41">
        <v>0</v>
      </c>
      <c r="E123" s="41">
        <v>0</v>
      </c>
      <c r="G123" s="41">
        <v>0</v>
      </c>
      <c r="I123" s="41">
        <v>0</v>
      </c>
      <c r="K123" s="41">
        <v>27129133</v>
      </c>
      <c r="M123" s="41">
        <v>400560016738</v>
      </c>
      <c r="O123" s="41">
        <v>275878665243</v>
      </c>
      <c r="Q123" s="68">
        <v>124681351495</v>
      </c>
      <c r="R123" s="68"/>
    </row>
    <row r="124" spans="1:18" ht="21.75" customHeight="1" x14ac:dyDescent="0.2">
      <c r="A124" s="41" t="s">
        <v>35</v>
      </c>
      <c r="C124" s="41">
        <v>0</v>
      </c>
      <c r="E124" s="41">
        <v>0</v>
      </c>
      <c r="G124" s="41">
        <v>0</v>
      </c>
      <c r="I124" s="41">
        <v>0</v>
      </c>
      <c r="K124" s="41">
        <v>188657</v>
      </c>
      <c r="M124" s="41">
        <v>1520524686</v>
      </c>
      <c r="O124" s="41">
        <v>1378021283</v>
      </c>
      <c r="Q124" s="68">
        <v>142503403</v>
      </c>
      <c r="R124" s="68"/>
    </row>
    <row r="125" spans="1:18" ht="21.75" customHeight="1" x14ac:dyDescent="0.2">
      <c r="A125" s="41" t="s">
        <v>214</v>
      </c>
      <c r="C125" s="41">
        <v>0</v>
      </c>
      <c r="E125" s="41">
        <v>0</v>
      </c>
      <c r="G125" s="41">
        <v>0</v>
      </c>
      <c r="I125" s="41">
        <v>0</v>
      </c>
      <c r="K125" s="41">
        <v>5000000</v>
      </c>
      <c r="M125" s="41">
        <v>12779274700</v>
      </c>
      <c r="O125" s="41">
        <v>9915648750</v>
      </c>
      <c r="Q125" s="68">
        <v>2863625950</v>
      </c>
      <c r="R125" s="68"/>
    </row>
    <row r="126" spans="1:18" ht="21.75" customHeight="1" x14ac:dyDescent="0.2">
      <c r="A126" s="41" t="s">
        <v>21</v>
      </c>
      <c r="C126" s="41">
        <v>0</v>
      </c>
      <c r="E126" s="41">
        <v>0</v>
      </c>
      <c r="G126" s="41">
        <v>0</v>
      </c>
      <c r="I126" s="41">
        <v>0</v>
      </c>
      <c r="K126" s="41">
        <v>3000000</v>
      </c>
      <c r="M126" s="41">
        <v>10271192821</v>
      </c>
      <c r="O126" s="41">
        <v>9379686439</v>
      </c>
      <c r="Q126" s="68">
        <v>891506382</v>
      </c>
      <c r="R126" s="68"/>
    </row>
    <row r="127" spans="1:18" ht="21.75" customHeight="1" x14ac:dyDescent="0.2">
      <c r="A127" s="41" t="s">
        <v>100</v>
      </c>
      <c r="C127" s="41">
        <v>0</v>
      </c>
      <c r="E127" s="41">
        <v>0</v>
      </c>
      <c r="G127" s="41">
        <v>0</v>
      </c>
      <c r="I127" s="41">
        <v>0</v>
      </c>
      <c r="K127" s="41">
        <v>1600000</v>
      </c>
      <c r="M127" s="41">
        <v>4771440020</v>
      </c>
      <c r="O127" s="41">
        <v>4059974004</v>
      </c>
      <c r="Q127" s="68">
        <v>711466016</v>
      </c>
      <c r="R127" s="68"/>
    </row>
    <row r="128" spans="1:18" ht="21.75" customHeight="1" x14ac:dyDescent="0.2">
      <c r="A128" s="41" t="s">
        <v>215</v>
      </c>
      <c r="C128" s="41">
        <v>0</v>
      </c>
      <c r="E128" s="41">
        <v>0</v>
      </c>
      <c r="G128" s="41">
        <v>0</v>
      </c>
      <c r="I128" s="41">
        <v>0</v>
      </c>
      <c r="K128" s="41">
        <v>3333333</v>
      </c>
      <c r="M128" s="41">
        <v>40437469371</v>
      </c>
      <c r="O128" s="41">
        <v>37177466282</v>
      </c>
      <c r="Q128" s="68">
        <v>3260003089</v>
      </c>
      <c r="R128" s="68"/>
    </row>
    <row r="129" spans="1:18" ht="21.75" customHeight="1" x14ac:dyDescent="0.2">
      <c r="A129" s="41" t="s">
        <v>216</v>
      </c>
      <c r="C129" s="41">
        <v>0</v>
      </c>
      <c r="E129" s="41">
        <v>0</v>
      </c>
      <c r="G129" s="41">
        <v>0</v>
      </c>
      <c r="I129" s="41">
        <v>0</v>
      </c>
      <c r="K129" s="41">
        <v>22476477</v>
      </c>
      <c r="M129" s="41">
        <v>108435200256</v>
      </c>
      <c r="O129" s="41">
        <v>87605987230</v>
      </c>
      <c r="Q129" s="68">
        <v>20829213026</v>
      </c>
      <c r="R129" s="68"/>
    </row>
    <row r="130" spans="1:18" ht="21.75" customHeight="1" x14ac:dyDescent="0.2">
      <c r="A130" s="41" t="s">
        <v>217</v>
      </c>
      <c r="C130" s="41">
        <v>0</v>
      </c>
      <c r="E130" s="41">
        <v>0</v>
      </c>
      <c r="G130" s="41">
        <v>0</v>
      </c>
      <c r="I130" s="41">
        <v>0</v>
      </c>
      <c r="K130" s="41">
        <v>33616156</v>
      </c>
      <c r="M130" s="41">
        <v>52006956185</v>
      </c>
      <c r="O130" s="41">
        <v>48643998867</v>
      </c>
      <c r="Q130" s="68">
        <v>3362957318</v>
      </c>
      <c r="R130" s="68"/>
    </row>
    <row r="131" spans="1:18" ht="21.75" customHeight="1" x14ac:dyDescent="0.2">
      <c r="A131" s="41" t="s">
        <v>218</v>
      </c>
      <c r="C131" s="41">
        <v>0</v>
      </c>
      <c r="E131" s="41">
        <v>0</v>
      </c>
      <c r="G131" s="41">
        <v>0</v>
      </c>
      <c r="I131" s="41">
        <v>0</v>
      </c>
      <c r="K131" s="41">
        <v>35745775</v>
      </c>
      <c r="M131" s="41">
        <v>47143939215</v>
      </c>
      <c r="O131" s="41">
        <v>48538197714</v>
      </c>
      <c r="Q131" s="68">
        <v>-1394258499</v>
      </c>
      <c r="R131" s="68"/>
    </row>
    <row r="132" spans="1:18" ht="21.75" customHeight="1" x14ac:dyDescent="0.2">
      <c r="A132" s="41" t="s">
        <v>36</v>
      </c>
      <c r="C132" s="41">
        <v>0</v>
      </c>
      <c r="E132" s="41">
        <v>0</v>
      </c>
      <c r="G132" s="41">
        <v>0</v>
      </c>
      <c r="I132" s="41">
        <v>0</v>
      </c>
      <c r="K132" s="41">
        <v>2812662</v>
      </c>
      <c r="M132" s="41">
        <v>51732642454</v>
      </c>
      <c r="O132" s="41">
        <v>35869129011</v>
      </c>
      <c r="Q132" s="68">
        <v>15863513443</v>
      </c>
      <c r="R132" s="68"/>
    </row>
    <row r="133" spans="1:18" ht="21.75" customHeight="1" x14ac:dyDescent="0.2">
      <c r="A133" s="41" t="s">
        <v>108</v>
      </c>
      <c r="C133" s="41">
        <v>0</v>
      </c>
      <c r="E133" s="41">
        <v>0</v>
      </c>
      <c r="G133" s="41">
        <v>0</v>
      </c>
      <c r="I133" s="41">
        <v>0</v>
      </c>
      <c r="K133" s="41">
        <v>255845</v>
      </c>
      <c r="M133" s="41">
        <v>2080708495</v>
      </c>
      <c r="O133" s="41">
        <v>1752283556</v>
      </c>
      <c r="Q133" s="68">
        <v>328424939</v>
      </c>
      <c r="R133" s="68"/>
    </row>
    <row r="134" spans="1:18" ht="21.75" customHeight="1" x14ac:dyDescent="0.2">
      <c r="A134" s="42" t="s">
        <v>219</v>
      </c>
      <c r="C134" s="42">
        <v>0</v>
      </c>
      <c r="E134" s="42">
        <v>0</v>
      </c>
      <c r="G134" s="42">
        <v>0</v>
      </c>
      <c r="I134" s="42">
        <v>0</v>
      </c>
      <c r="K134" s="42">
        <v>4130999</v>
      </c>
      <c r="M134" s="42">
        <v>39790394588</v>
      </c>
      <c r="O134" s="42">
        <v>31003467647</v>
      </c>
      <c r="Q134" s="70">
        <v>8786926941</v>
      </c>
      <c r="R134" s="70"/>
    </row>
    <row r="135" spans="1:18" ht="21.75" customHeight="1" thickBot="1" x14ac:dyDescent="0.25">
      <c r="A135" s="39" t="s">
        <v>109</v>
      </c>
      <c r="C135" s="40">
        <v>208653562</v>
      </c>
      <c r="E135" s="40">
        <v>687788042483</v>
      </c>
      <c r="G135" s="40">
        <v>705633758043</v>
      </c>
      <c r="I135" s="40">
        <v>-17845715560</v>
      </c>
      <c r="K135" s="40">
        <v>1382581259</v>
      </c>
      <c r="M135" s="40">
        <v>6164243037164</v>
      </c>
      <c r="O135" s="40">
        <v>5632127678872</v>
      </c>
      <c r="Q135" s="77">
        <v>532115358292</v>
      </c>
      <c r="R135" s="77"/>
    </row>
    <row r="136" spans="1:18" ht="13.5" thickTop="1" x14ac:dyDescent="0.2"/>
  </sheetData>
  <autoFilter ref="A7:S135" xr:uid="{00000000-0001-0000-1200-000000000000}">
    <filterColumn colId="16" showButton="0"/>
  </autoFilter>
  <mergeCells count="136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35:R135"/>
    <mergeCell ref="Q126:R126"/>
    <mergeCell ref="Q127:R127"/>
    <mergeCell ref="Q128:R128"/>
    <mergeCell ref="Q129:R129"/>
    <mergeCell ref="Q130:R130"/>
    <mergeCell ref="Q131:R131"/>
    <mergeCell ref="Q132:R132"/>
    <mergeCell ref="Q133:R133"/>
    <mergeCell ref="Q134:R134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84"/>
  <sheetViews>
    <sheetView rightToLeft="1" workbookViewId="0">
      <pane ySplit="7" topLeftCell="A80" activePane="bottomLeft" state="frozen"/>
      <selection pane="bottomLeft" activeCell="I84" sqref="I84"/>
    </sheetView>
  </sheetViews>
  <sheetFormatPr defaultColWidth="11.28515625" defaultRowHeight="12.75" x14ac:dyDescent="0.2"/>
  <cols>
    <col min="1" max="1" width="32.28515625" style="32" customWidth="1"/>
    <col min="2" max="2" width="3" style="32" customWidth="1"/>
    <col min="3" max="3" width="14.5703125" style="32" bestFit="1" customWidth="1"/>
    <col min="4" max="4" width="1.140625" style="32" customWidth="1"/>
    <col min="5" max="5" width="18.42578125" style="32" bestFit="1" customWidth="1"/>
    <col min="6" max="6" width="2" style="32" customWidth="1"/>
    <col min="7" max="7" width="18.5703125" style="32" bestFit="1" customWidth="1"/>
    <col min="8" max="8" width="2" style="32" customWidth="1"/>
    <col min="9" max="9" width="17" style="32" bestFit="1" customWidth="1"/>
    <col min="10" max="10" width="2" style="32" customWidth="1"/>
    <col min="11" max="11" width="14.5703125" style="32" bestFit="1" customWidth="1"/>
    <col min="12" max="12" width="2" style="32" customWidth="1"/>
    <col min="13" max="13" width="18.42578125" style="32" bestFit="1" customWidth="1"/>
    <col min="14" max="14" width="2.42578125" style="32" customWidth="1"/>
    <col min="15" max="15" width="18.140625" style="32" bestFit="1" customWidth="1"/>
    <col min="16" max="16" width="1.85546875" style="32" customWidth="1"/>
    <col min="17" max="16384" width="11.28515625" style="32"/>
  </cols>
  <sheetData>
    <row r="1" spans="1:18" ht="29.1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8" ht="21.75" customHeight="1" x14ac:dyDescent="0.2">
      <c r="A2" s="72" t="s">
        <v>132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21.75" customHeight="1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4.45" customHeight="1" x14ac:dyDescent="0.2"/>
    <row r="5" spans="1:18" ht="14.45" customHeight="1" x14ac:dyDescent="0.2">
      <c r="A5" s="73" t="s">
        <v>300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ht="14.45" customHeight="1" x14ac:dyDescent="0.2">
      <c r="A6" s="74" t="s">
        <v>135</v>
      </c>
      <c r="C6" s="74" t="s">
        <v>149</v>
      </c>
      <c r="D6" s="74"/>
      <c r="E6" s="74"/>
      <c r="F6" s="74"/>
      <c r="G6" s="74"/>
      <c r="H6" s="74"/>
      <c r="I6" s="74"/>
      <c r="K6" s="74" t="s">
        <v>150</v>
      </c>
      <c r="L6" s="74"/>
      <c r="M6" s="74"/>
      <c r="N6" s="74"/>
      <c r="O6" s="74"/>
      <c r="P6" s="74"/>
      <c r="Q6" s="74"/>
      <c r="R6" s="74"/>
    </row>
    <row r="7" spans="1:18" ht="51" customHeight="1" x14ac:dyDescent="0.2">
      <c r="A7" s="74"/>
      <c r="C7" s="45" t="s">
        <v>13</v>
      </c>
      <c r="D7" s="35"/>
      <c r="E7" s="45" t="s">
        <v>15</v>
      </c>
      <c r="F7" s="35"/>
      <c r="G7" s="45" t="s">
        <v>298</v>
      </c>
      <c r="H7" s="35"/>
      <c r="I7" s="45" t="s">
        <v>301</v>
      </c>
      <c r="K7" s="45" t="s">
        <v>13</v>
      </c>
      <c r="L7" s="35"/>
      <c r="M7" s="45" t="s">
        <v>15</v>
      </c>
      <c r="N7" s="35"/>
      <c r="O7" s="45" t="s">
        <v>298</v>
      </c>
      <c r="P7" s="35"/>
      <c r="Q7" s="78" t="s">
        <v>301</v>
      </c>
      <c r="R7" s="78"/>
    </row>
    <row r="8" spans="1:18" ht="21.75" customHeight="1" x14ac:dyDescent="0.2">
      <c r="A8" s="38" t="s">
        <v>70</v>
      </c>
      <c r="C8" s="38">
        <v>2800000</v>
      </c>
      <c r="E8" s="38">
        <v>4394893860</v>
      </c>
      <c r="G8" s="38">
        <v>4400460540</v>
      </c>
      <c r="I8" s="38">
        <v>-5566680</v>
      </c>
      <c r="K8" s="38">
        <v>2800000</v>
      </c>
      <c r="M8" s="38">
        <v>4394893860</v>
      </c>
      <c r="O8" s="38">
        <v>7542851400</v>
      </c>
      <c r="Q8" s="71">
        <v>-3147957540</v>
      </c>
      <c r="R8" s="71"/>
    </row>
    <row r="9" spans="1:18" ht="21.75" customHeight="1" x14ac:dyDescent="0.2">
      <c r="A9" s="41" t="s">
        <v>56</v>
      </c>
      <c r="C9" s="41">
        <v>35594700</v>
      </c>
      <c r="E9" s="41">
        <v>32835341904</v>
      </c>
      <c r="G9" s="41">
        <v>24852957062</v>
      </c>
      <c r="I9" s="41">
        <v>7982384842</v>
      </c>
      <c r="K9" s="41">
        <v>35594700</v>
      </c>
      <c r="M9" s="41">
        <v>32835341904</v>
      </c>
      <c r="O9" s="41">
        <v>46728966324</v>
      </c>
      <c r="Q9" s="68">
        <v>-13893624419</v>
      </c>
      <c r="R9" s="68"/>
    </row>
    <row r="10" spans="1:18" ht="21.75" customHeight="1" x14ac:dyDescent="0.2">
      <c r="A10" s="41" t="s">
        <v>95</v>
      </c>
      <c r="C10" s="41">
        <v>301214314</v>
      </c>
      <c r="E10" s="41">
        <v>332059096514</v>
      </c>
      <c r="G10" s="41">
        <v>316099173517</v>
      </c>
      <c r="I10" s="41">
        <v>15959922997</v>
      </c>
      <c r="K10" s="41">
        <v>301214314</v>
      </c>
      <c r="M10" s="41">
        <v>332059096514</v>
      </c>
      <c r="O10" s="41">
        <v>414762736684</v>
      </c>
      <c r="Q10" s="68">
        <v>-82703640169</v>
      </c>
      <c r="R10" s="68"/>
    </row>
    <row r="11" spans="1:18" ht="21.75" customHeight="1" x14ac:dyDescent="0.2">
      <c r="A11" s="41" t="s">
        <v>52</v>
      </c>
      <c r="C11" s="41">
        <v>3977812</v>
      </c>
      <c r="E11" s="41">
        <v>52115618165</v>
      </c>
      <c r="G11" s="41">
        <v>47172938141</v>
      </c>
      <c r="I11" s="41">
        <v>4942680024</v>
      </c>
      <c r="K11" s="41">
        <v>3977812</v>
      </c>
      <c r="M11" s="41">
        <v>52115618165</v>
      </c>
      <c r="O11" s="41">
        <v>60832542852</v>
      </c>
      <c r="Q11" s="68">
        <v>-8716924686</v>
      </c>
      <c r="R11" s="68"/>
    </row>
    <row r="12" spans="1:18" ht="21.75" customHeight="1" x14ac:dyDescent="0.2">
      <c r="A12" s="41" t="s">
        <v>86</v>
      </c>
      <c r="C12" s="41">
        <v>10441176</v>
      </c>
      <c r="E12" s="41">
        <v>20457109526</v>
      </c>
      <c r="G12" s="41">
        <v>21692216595</v>
      </c>
      <c r="I12" s="41">
        <v>-1235107068</v>
      </c>
      <c r="K12" s="41">
        <v>10441176</v>
      </c>
      <c r="M12" s="41">
        <v>20457109526</v>
      </c>
      <c r="O12" s="41">
        <v>33750184410</v>
      </c>
      <c r="Q12" s="68">
        <v>-13293074883</v>
      </c>
      <c r="R12" s="68"/>
    </row>
    <row r="13" spans="1:18" ht="21.75" customHeight="1" x14ac:dyDescent="0.2">
      <c r="A13" s="41" t="s">
        <v>20</v>
      </c>
      <c r="C13" s="41">
        <v>15726630</v>
      </c>
      <c r="E13" s="41">
        <v>144136781404</v>
      </c>
      <c r="G13" s="41">
        <v>137950615506</v>
      </c>
      <c r="I13" s="41">
        <v>6186165898</v>
      </c>
      <c r="K13" s="41">
        <v>15726630</v>
      </c>
      <c r="M13" s="41">
        <v>144136781404</v>
      </c>
      <c r="O13" s="41">
        <v>149370554604</v>
      </c>
      <c r="Q13" s="68">
        <v>-5233773199</v>
      </c>
      <c r="R13" s="68"/>
    </row>
    <row r="14" spans="1:18" ht="21.75" customHeight="1" x14ac:dyDescent="0.2">
      <c r="A14" s="41" t="s">
        <v>78</v>
      </c>
      <c r="C14" s="41">
        <v>3000000</v>
      </c>
      <c r="E14" s="41">
        <v>53678700000</v>
      </c>
      <c r="G14" s="41">
        <v>50994765000</v>
      </c>
      <c r="I14" s="41">
        <v>2683934999</v>
      </c>
      <c r="K14" s="41">
        <v>3000000</v>
      </c>
      <c r="M14" s="41">
        <v>53678700000</v>
      </c>
      <c r="O14" s="41">
        <v>78102411840</v>
      </c>
      <c r="Q14" s="68">
        <v>-24423711840</v>
      </c>
      <c r="R14" s="68"/>
    </row>
    <row r="15" spans="1:18" ht="21.75" customHeight="1" x14ac:dyDescent="0.2">
      <c r="A15" s="41" t="s">
        <v>102</v>
      </c>
      <c r="C15" s="41">
        <v>7185441</v>
      </c>
      <c r="E15" s="41">
        <v>32999216832</v>
      </c>
      <c r="G15" s="41">
        <v>31827816061</v>
      </c>
      <c r="I15" s="41">
        <v>1171400771</v>
      </c>
      <c r="K15" s="41">
        <v>7185441</v>
      </c>
      <c r="M15" s="41">
        <v>32999216832</v>
      </c>
      <c r="O15" s="41">
        <v>48881986552</v>
      </c>
      <c r="Q15" s="68">
        <v>-15882769719</v>
      </c>
      <c r="R15" s="68"/>
    </row>
    <row r="16" spans="1:18" ht="21.75" customHeight="1" x14ac:dyDescent="0.2">
      <c r="A16" s="41" t="s">
        <v>43</v>
      </c>
      <c r="C16" s="41">
        <v>1400000</v>
      </c>
      <c r="E16" s="41">
        <v>15197036400</v>
      </c>
      <c r="G16" s="41">
        <v>13582699200</v>
      </c>
      <c r="I16" s="41">
        <v>1614337199</v>
      </c>
      <c r="K16" s="41">
        <v>1400000</v>
      </c>
      <c r="M16" s="41">
        <v>15197036400</v>
      </c>
      <c r="O16" s="41">
        <v>20875050000</v>
      </c>
      <c r="Q16" s="68">
        <v>-5678013600</v>
      </c>
      <c r="R16" s="68"/>
    </row>
    <row r="17" spans="1:18" ht="21.75" customHeight="1" x14ac:dyDescent="0.2">
      <c r="A17" s="41" t="s">
        <v>105</v>
      </c>
      <c r="C17" s="41">
        <v>1847398</v>
      </c>
      <c r="E17" s="41">
        <v>5577164967</v>
      </c>
      <c r="G17" s="41">
        <v>5270046219</v>
      </c>
      <c r="I17" s="41">
        <v>307118748</v>
      </c>
      <c r="K17" s="41">
        <v>1847398</v>
      </c>
      <c r="M17" s="41">
        <v>5577164967</v>
      </c>
      <c r="O17" s="41">
        <v>5983010687</v>
      </c>
      <c r="Q17" s="68">
        <v>-405845719</v>
      </c>
      <c r="R17" s="68"/>
    </row>
    <row r="18" spans="1:18" ht="21.75" customHeight="1" x14ac:dyDescent="0.2">
      <c r="A18" s="41" t="s">
        <v>100</v>
      </c>
      <c r="C18" s="41">
        <v>80091245</v>
      </c>
      <c r="E18" s="41">
        <v>151188319273</v>
      </c>
      <c r="G18" s="41">
        <v>161697459949</v>
      </c>
      <c r="I18" s="41">
        <v>-10509140675</v>
      </c>
      <c r="K18" s="41">
        <v>80091245</v>
      </c>
      <c r="M18" s="41">
        <v>151188319273</v>
      </c>
      <c r="O18" s="41">
        <v>203260378538</v>
      </c>
      <c r="Q18" s="68">
        <v>-52072059264</v>
      </c>
      <c r="R18" s="68"/>
    </row>
    <row r="19" spans="1:18" ht="21.75" customHeight="1" x14ac:dyDescent="0.2">
      <c r="A19" s="41" t="s">
        <v>38</v>
      </c>
      <c r="C19" s="41">
        <v>14890383</v>
      </c>
      <c r="E19" s="41">
        <v>23801270635</v>
      </c>
      <c r="G19" s="41">
        <v>23386820649</v>
      </c>
      <c r="I19" s="41">
        <v>414449986</v>
      </c>
      <c r="K19" s="41">
        <v>14890383</v>
      </c>
      <c r="M19" s="41">
        <v>23801270635</v>
      </c>
      <c r="O19" s="41">
        <v>25651291146</v>
      </c>
      <c r="Q19" s="68">
        <v>-1850020510</v>
      </c>
      <c r="R19" s="68"/>
    </row>
    <row r="20" spans="1:18" ht="21.75" customHeight="1" x14ac:dyDescent="0.2">
      <c r="A20" s="41" t="s">
        <v>93</v>
      </c>
      <c r="C20" s="41">
        <v>1564733</v>
      </c>
      <c r="E20" s="41">
        <v>2875976828</v>
      </c>
      <c r="G20" s="41">
        <v>3090625180</v>
      </c>
      <c r="I20" s="41">
        <v>-214648351</v>
      </c>
      <c r="K20" s="41">
        <v>1564733</v>
      </c>
      <c r="M20" s="41">
        <v>2875976828</v>
      </c>
      <c r="O20" s="41">
        <v>3774430597</v>
      </c>
      <c r="Q20" s="68">
        <v>-898453768</v>
      </c>
      <c r="R20" s="68"/>
    </row>
    <row r="21" spans="1:18" ht="21.75" customHeight="1" x14ac:dyDescent="0.2">
      <c r="A21" s="41" t="s">
        <v>25</v>
      </c>
      <c r="C21" s="41">
        <v>127988986</v>
      </c>
      <c r="E21" s="41">
        <v>330282464180</v>
      </c>
      <c r="G21" s="41">
        <v>298396293261</v>
      </c>
      <c r="I21" s="41">
        <v>31886170919</v>
      </c>
      <c r="K21" s="41">
        <v>127988986</v>
      </c>
      <c r="M21" s="41">
        <v>330282464180</v>
      </c>
      <c r="O21" s="41">
        <v>300689969334</v>
      </c>
      <c r="Q21" s="68">
        <v>29592494846</v>
      </c>
      <c r="R21" s="68"/>
    </row>
    <row r="22" spans="1:18" ht="21.75" customHeight="1" x14ac:dyDescent="0.2">
      <c r="A22" s="41" t="s">
        <v>68</v>
      </c>
      <c r="C22" s="41">
        <v>5118392</v>
      </c>
      <c r="E22" s="41">
        <v>23419776623</v>
      </c>
      <c r="G22" s="41">
        <v>21898483290</v>
      </c>
      <c r="I22" s="41">
        <v>1521293333</v>
      </c>
      <c r="K22" s="41">
        <v>5118392</v>
      </c>
      <c r="M22" s="41">
        <v>23419776623</v>
      </c>
      <c r="O22" s="41">
        <v>23547417452</v>
      </c>
      <c r="Q22" s="68">
        <v>-127640828</v>
      </c>
      <c r="R22" s="68"/>
    </row>
    <row r="23" spans="1:18" ht="21.75" customHeight="1" x14ac:dyDescent="0.2">
      <c r="A23" s="41" t="s">
        <v>46</v>
      </c>
      <c r="C23" s="41">
        <v>5607293</v>
      </c>
      <c r="E23" s="41">
        <v>42083168530</v>
      </c>
      <c r="G23" s="41">
        <v>39017507246</v>
      </c>
      <c r="I23" s="41">
        <v>3065661284</v>
      </c>
      <c r="K23" s="41">
        <v>5607293</v>
      </c>
      <c r="M23" s="41">
        <v>42083168530</v>
      </c>
      <c r="O23" s="41">
        <v>47492223366</v>
      </c>
      <c r="Q23" s="68">
        <v>-5409054835</v>
      </c>
      <c r="R23" s="68"/>
    </row>
    <row r="24" spans="1:18" ht="21.75" customHeight="1" x14ac:dyDescent="0.2">
      <c r="A24" s="41" t="s">
        <v>67</v>
      </c>
      <c r="C24" s="41">
        <v>33209406</v>
      </c>
      <c r="E24" s="41">
        <v>31163148672</v>
      </c>
      <c r="G24" s="41">
        <v>32318562023</v>
      </c>
      <c r="I24" s="41">
        <v>-1155413350</v>
      </c>
      <c r="K24" s="41">
        <v>33209406</v>
      </c>
      <c r="M24" s="41">
        <v>31163148672</v>
      </c>
      <c r="O24" s="41">
        <v>47779057530</v>
      </c>
      <c r="Q24" s="68">
        <v>-16615908857</v>
      </c>
      <c r="R24" s="68"/>
    </row>
    <row r="25" spans="1:18" ht="21.75" customHeight="1" x14ac:dyDescent="0.2">
      <c r="A25" s="41" t="s">
        <v>99</v>
      </c>
      <c r="C25" s="41">
        <v>50920556</v>
      </c>
      <c r="E25" s="41">
        <v>149929268085</v>
      </c>
      <c r="G25" s="41">
        <v>139626349032</v>
      </c>
      <c r="I25" s="41">
        <v>10302919053</v>
      </c>
      <c r="K25" s="41">
        <v>50920556</v>
      </c>
      <c r="M25" s="41">
        <v>149929268085</v>
      </c>
      <c r="O25" s="41">
        <v>142074997895</v>
      </c>
      <c r="Q25" s="68">
        <v>7854270190</v>
      </c>
      <c r="R25" s="68"/>
    </row>
    <row r="26" spans="1:18" ht="21.75" customHeight="1" x14ac:dyDescent="0.2">
      <c r="A26" s="41" t="s">
        <v>29</v>
      </c>
      <c r="C26" s="41">
        <v>1000000</v>
      </c>
      <c r="E26" s="41">
        <v>24463570500</v>
      </c>
      <c r="G26" s="41">
        <v>22515232500</v>
      </c>
      <c r="I26" s="41">
        <v>1948337999</v>
      </c>
      <c r="K26" s="41">
        <v>1000000</v>
      </c>
      <c r="M26" s="41">
        <v>24463570500</v>
      </c>
      <c r="O26" s="41">
        <v>29482193027</v>
      </c>
      <c r="Q26" s="68">
        <v>-5018622527</v>
      </c>
      <c r="R26" s="68"/>
    </row>
    <row r="27" spans="1:18" ht="21.75" customHeight="1" x14ac:dyDescent="0.2">
      <c r="A27" s="41" t="s">
        <v>75</v>
      </c>
      <c r="C27" s="41">
        <v>2089551</v>
      </c>
      <c r="E27" s="41">
        <v>11465692306</v>
      </c>
      <c r="G27" s="41">
        <v>10701312819</v>
      </c>
      <c r="I27" s="41">
        <v>764379487</v>
      </c>
      <c r="K27" s="41">
        <v>2089551</v>
      </c>
      <c r="M27" s="41">
        <v>11465692306</v>
      </c>
      <c r="O27" s="41">
        <v>13083996548</v>
      </c>
      <c r="Q27" s="68">
        <v>-1618304241</v>
      </c>
      <c r="R27" s="68"/>
    </row>
    <row r="28" spans="1:18" ht="21.75" customHeight="1" x14ac:dyDescent="0.2">
      <c r="A28" s="41" t="s">
        <v>21</v>
      </c>
      <c r="C28" s="41">
        <v>11878730</v>
      </c>
      <c r="E28" s="41">
        <v>45579079008</v>
      </c>
      <c r="G28" s="41">
        <v>39793133745</v>
      </c>
      <c r="I28" s="41">
        <v>5785945263</v>
      </c>
      <c r="K28" s="41">
        <v>11878730</v>
      </c>
      <c r="M28" s="41">
        <v>45579079008</v>
      </c>
      <c r="O28" s="41">
        <v>38407446063</v>
      </c>
      <c r="Q28" s="68">
        <v>7171632945</v>
      </c>
      <c r="R28" s="68"/>
    </row>
    <row r="29" spans="1:18" ht="21.75" customHeight="1" x14ac:dyDescent="0.2">
      <c r="A29" s="41" t="s">
        <v>69</v>
      </c>
      <c r="C29" s="41">
        <v>21018140</v>
      </c>
      <c r="E29" s="41">
        <v>82945535805</v>
      </c>
      <c r="G29" s="41">
        <v>76050818723</v>
      </c>
      <c r="I29" s="41">
        <v>6894717082</v>
      </c>
      <c r="K29" s="41">
        <v>21018140</v>
      </c>
      <c r="M29" s="41">
        <v>82945535805</v>
      </c>
      <c r="O29" s="41">
        <v>86759536881</v>
      </c>
      <c r="Q29" s="68">
        <v>-3814001075</v>
      </c>
      <c r="R29" s="68"/>
    </row>
    <row r="30" spans="1:18" ht="21.75" customHeight="1" x14ac:dyDescent="0.2">
      <c r="A30" s="41" t="s">
        <v>33</v>
      </c>
      <c r="C30" s="41">
        <v>29592755</v>
      </c>
      <c r="E30" s="41">
        <v>149142558006</v>
      </c>
      <c r="G30" s="41">
        <v>144294874233</v>
      </c>
      <c r="I30" s="41">
        <v>4847683773</v>
      </c>
      <c r="K30" s="41">
        <v>29592755</v>
      </c>
      <c r="M30" s="41">
        <v>149142558006</v>
      </c>
      <c r="O30" s="41">
        <v>139892263707</v>
      </c>
      <c r="Q30" s="68">
        <v>9250294299</v>
      </c>
      <c r="R30" s="68"/>
    </row>
    <row r="31" spans="1:18" ht="21.75" customHeight="1" x14ac:dyDescent="0.2">
      <c r="A31" s="41" t="s">
        <v>85</v>
      </c>
      <c r="C31" s="41">
        <v>7816114</v>
      </c>
      <c r="E31" s="41">
        <v>21863677254</v>
      </c>
      <c r="G31" s="41">
        <v>21591740970</v>
      </c>
      <c r="I31" s="41">
        <v>271936284</v>
      </c>
      <c r="K31" s="41">
        <v>7816114</v>
      </c>
      <c r="M31" s="41">
        <v>21863677254</v>
      </c>
      <c r="O31" s="41">
        <v>27121483077</v>
      </c>
      <c r="Q31" s="68">
        <v>-5257805822</v>
      </c>
      <c r="R31" s="68"/>
    </row>
    <row r="32" spans="1:18" ht="21.75" customHeight="1" x14ac:dyDescent="0.2">
      <c r="A32" s="41" t="s">
        <v>61</v>
      </c>
      <c r="C32" s="41">
        <v>1780699</v>
      </c>
      <c r="E32" s="41">
        <v>11151654197</v>
      </c>
      <c r="G32" s="41">
        <v>-7902913298</v>
      </c>
      <c r="I32" s="41">
        <v>19054567495</v>
      </c>
      <c r="K32" s="41">
        <v>1780699</v>
      </c>
      <c r="M32" s="41">
        <v>11151654197</v>
      </c>
      <c r="O32" s="41">
        <v>15272122590</v>
      </c>
      <c r="Q32" s="68">
        <v>-4120468392</v>
      </c>
      <c r="R32" s="68"/>
    </row>
    <row r="33" spans="1:18" ht="21.75" customHeight="1" x14ac:dyDescent="0.2">
      <c r="A33" s="41" t="s">
        <v>48</v>
      </c>
      <c r="C33" s="41">
        <v>3923890</v>
      </c>
      <c r="E33" s="41">
        <v>2586059912</v>
      </c>
      <c r="G33" s="41">
        <v>2270115941</v>
      </c>
      <c r="I33" s="41">
        <v>315943971</v>
      </c>
      <c r="K33" s="41">
        <v>3923890</v>
      </c>
      <c r="M33" s="41">
        <v>2586059912</v>
      </c>
      <c r="O33" s="41">
        <v>5752422740</v>
      </c>
      <c r="Q33" s="68">
        <v>-3166362827</v>
      </c>
      <c r="R33" s="68"/>
    </row>
    <row r="34" spans="1:18" ht="21.75" customHeight="1" x14ac:dyDescent="0.2">
      <c r="A34" s="41" t="s">
        <v>60</v>
      </c>
      <c r="C34" s="41">
        <v>6483049</v>
      </c>
      <c r="E34" s="41">
        <v>14609624504</v>
      </c>
      <c r="G34" s="41">
        <v>13178951085</v>
      </c>
      <c r="I34" s="41">
        <v>1430673419</v>
      </c>
      <c r="K34" s="41">
        <v>6483049</v>
      </c>
      <c r="M34" s="41">
        <v>14609624504</v>
      </c>
      <c r="O34" s="41">
        <v>18087181426</v>
      </c>
      <c r="Q34" s="68">
        <v>-3477556921</v>
      </c>
      <c r="R34" s="68"/>
    </row>
    <row r="35" spans="1:18" ht="21.75" customHeight="1" x14ac:dyDescent="0.2">
      <c r="A35" s="41" t="s">
        <v>63</v>
      </c>
      <c r="C35" s="41">
        <v>59785102</v>
      </c>
      <c r="E35" s="41">
        <v>83676567945</v>
      </c>
      <c r="G35" s="41">
        <v>75639436122</v>
      </c>
      <c r="I35" s="41">
        <v>8037131823</v>
      </c>
      <c r="K35" s="41">
        <v>59785102</v>
      </c>
      <c r="M35" s="41">
        <v>83676567945</v>
      </c>
      <c r="O35" s="41">
        <v>74495466531</v>
      </c>
      <c r="Q35" s="68">
        <v>9181101414</v>
      </c>
      <c r="R35" s="68"/>
    </row>
    <row r="36" spans="1:18" ht="21.75" customHeight="1" x14ac:dyDescent="0.2">
      <c r="A36" s="41" t="s">
        <v>106</v>
      </c>
      <c r="C36" s="41">
        <v>18411172</v>
      </c>
      <c r="E36" s="41">
        <v>22181570138</v>
      </c>
      <c r="G36" s="41">
        <v>22382888019</v>
      </c>
      <c r="I36" s="41">
        <v>-201317880</v>
      </c>
      <c r="K36" s="41">
        <v>18411172</v>
      </c>
      <c r="M36" s="41">
        <v>22181570138</v>
      </c>
      <c r="O36" s="41">
        <v>25933996377</v>
      </c>
      <c r="Q36" s="68">
        <v>-3752426238</v>
      </c>
      <c r="R36" s="68"/>
    </row>
    <row r="37" spans="1:18" ht="21.75" customHeight="1" x14ac:dyDescent="0.2">
      <c r="A37" s="41" t="s">
        <v>44</v>
      </c>
      <c r="C37" s="41">
        <v>171971932</v>
      </c>
      <c r="E37" s="41">
        <v>209754053678</v>
      </c>
      <c r="G37" s="41">
        <v>197445747350</v>
      </c>
      <c r="I37" s="41">
        <v>12308306328</v>
      </c>
      <c r="K37" s="41">
        <v>171971932</v>
      </c>
      <c r="M37" s="41">
        <v>209754053678</v>
      </c>
      <c r="O37" s="41">
        <v>390496857389</v>
      </c>
      <c r="Q37" s="68">
        <v>-180742803710</v>
      </c>
      <c r="R37" s="68"/>
    </row>
    <row r="38" spans="1:18" ht="21.75" customHeight="1" x14ac:dyDescent="0.2">
      <c r="A38" s="41" t="s">
        <v>65</v>
      </c>
      <c r="C38" s="41">
        <v>7616503</v>
      </c>
      <c r="E38" s="41">
        <v>27059414500</v>
      </c>
      <c r="G38" s="41">
        <v>22404650081</v>
      </c>
      <c r="I38" s="41">
        <v>4654764419</v>
      </c>
      <c r="K38" s="41">
        <v>7616503</v>
      </c>
      <c r="M38" s="41">
        <v>27059414500</v>
      </c>
      <c r="O38" s="41">
        <v>30617143835</v>
      </c>
      <c r="Q38" s="68">
        <v>-3557729334</v>
      </c>
      <c r="R38" s="68"/>
    </row>
    <row r="39" spans="1:18" ht="21.75" customHeight="1" x14ac:dyDescent="0.2">
      <c r="A39" s="41" t="s">
        <v>107</v>
      </c>
      <c r="C39" s="41">
        <v>3323788</v>
      </c>
      <c r="E39" s="41">
        <v>13285430086</v>
      </c>
      <c r="G39" s="41">
        <v>10807998781</v>
      </c>
      <c r="I39" s="41">
        <v>2477431305</v>
      </c>
      <c r="K39" s="41">
        <v>3323788</v>
      </c>
      <c r="M39" s="41">
        <v>13285430086</v>
      </c>
      <c r="O39" s="41">
        <v>16460399038</v>
      </c>
      <c r="Q39" s="68">
        <v>-3174968951</v>
      </c>
      <c r="R39" s="68"/>
    </row>
    <row r="40" spans="1:18" ht="21.75" customHeight="1" x14ac:dyDescent="0.2">
      <c r="A40" s="41" t="s">
        <v>34</v>
      </c>
      <c r="C40" s="41">
        <v>10906250</v>
      </c>
      <c r="E40" s="41">
        <v>19059107034</v>
      </c>
      <c r="G40" s="41">
        <v>23191852790</v>
      </c>
      <c r="I40" s="41">
        <v>-4132745755</v>
      </c>
      <c r="K40" s="41">
        <v>10906250</v>
      </c>
      <c r="M40" s="41">
        <v>19059107034</v>
      </c>
      <c r="O40" s="41">
        <v>31083282763</v>
      </c>
      <c r="Q40" s="68">
        <v>-12024175728</v>
      </c>
      <c r="R40" s="68"/>
    </row>
    <row r="41" spans="1:18" ht="21.75" customHeight="1" x14ac:dyDescent="0.2">
      <c r="A41" s="41" t="s">
        <v>82</v>
      </c>
      <c r="C41" s="41">
        <v>23021767</v>
      </c>
      <c r="E41" s="41">
        <v>43389557074</v>
      </c>
      <c r="G41" s="41">
        <v>39530082774</v>
      </c>
      <c r="I41" s="41">
        <v>3859474300</v>
      </c>
      <c r="K41" s="41">
        <v>23021767</v>
      </c>
      <c r="M41" s="41">
        <v>43389557074</v>
      </c>
      <c r="O41" s="41">
        <v>37103092036</v>
      </c>
      <c r="Q41" s="68">
        <v>6286465038</v>
      </c>
      <c r="R41" s="68"/>
    </row>
    <row r="42" spans="1:18" ht="21.75" customHeight="1" x14ac:dyDescent="0.2">
      <c r="A42" s="41" t="s">
        <v>31</v>
      </c>
      <c r="C42" s="41">
        <v>4600000</v>
      </c>
      <c r="E42" s="41">
        <v>28624663800</v>
      </c>
      <c r="G42" s="41">
        <v>27893043000</v>
      </c>
      <c r="I42" s="41">
        <v>731620799</v>
      </c>
      <c r="K42" s="41">
        <v>4600000</v>
      </c>
      <c r="M42" s="41">
        <v>28624663800</v>
      </c>
      <c r="O42" s="41">
        <v>52870200626</v>
      </c>
      <c r="Q42" s="68">
        <v>-24245536826</v>
      </c>
      <c r="R42" s="68"/>
    </row>
    <row r="43" spans="1:18" ht="21.75" customHeight="1" x14ac:dyDescent="0.2">
      <c r="A43" s="41" t="s">
        <v>79</v>
      </c>
      <c r="C43" s="41">
        <v>21306711</v>
      </c>
      <c r="E43" s="41">
        <v>69745529477</v>
      </c>
      <c r="G43" s="41">
        <v>66352334704</v>
      </c>
      <c r="I43" s="41">
        <v>3393194773</v>
      </c>
      <c r="K43" s="41">
        <v>21306711</v>
      </c>
      <c r="M43" s="41">
        <v>69745529477</v>
      </c>
      <c r="O43" s="41">
        <v>63659741492</v>
      </c>
      <c r="Q43" s="68">
        <v>6085787985</v>
      </c>
      <c r="R43" s="68"/>
    </row>
    <row r="44" spans="1:18" ht="21.75" customHeight="1" x14ac:dyDescent="0.2">
      <c r="A44" s="41" t="s">
        <v>32</v>
      </c>
      <c r="C44" s="41">
        <v>295690</v>
      </c>
      <c r="E44" s="41">
        <v>8347630303</v>
      </c>
      <c r="G44" s="41">
        <v>8835555173</v>
      </c>
      <c r="I44" s="41">
        <v>-487924869</v>
      </c>
      <c r="K44" s="41">
        <v>295690</v>
      </c>
      <c r="M44" s="41">
        <v>8347630303</v>
      </c>
      <c r="O44" s="41">
        <v>20409243930</v>
      </c>
      <c r="Q44" s="68">
        <v>-12061613626</v>
      </c>
      <c r="R44" s="68"/>
    </row>
    <row r="45" spans="1:18" ht="21.75" customHeight="1" x14ac:dyDescent="0.2">
      <c r="A45" s="41" t="s">
        <v>80</v>
      </c>
      <c r="C45" s="41">
        <v>22955282</v>
      </c>
      <c r="E45" s="41">
        <v>17205298346</v>
      </c>
      <c r="G45" s="41">
        <v>18574420230</v>
      </c>
      <c r="I45" s="41">
        <v>-1369121883</v>
      </c>
      <c r="K45" s="41">
        <v>22955282</v>
      </c>
      <c r="M45" s="41">
        <v>17205298346</v>
      </c>
      <c r="O45" s="41">
        <v>28849518644</v>
      </c>
      <c r="Q45" s="68">
        <v>-11644220297</v>
      </c>
      <c r="R45" s="68"/>
    </row>
    <row r="46" spans="1:18" ht="21.75" customHeight="1" x14ac:dyDescent="0.2">
      <c r="A46" s="41" t="s">
        <v>53</v>
      </c>
      <c r="C46" s="41">
        <v>14000000</v>
      </c>
      <c r="E46" s="41">
        <v>50921205300</v>
      </c>
      <c r="G46" s="41">
        <v>52034541300</v>
      </c>
      <c r="I46" s="41">
        <v>-1113336000</v>
      </c>
      <c r="K46" s="41">
        <v>14000000</v>
      </c>
      <c r="M46" s="41">
        <v>50921205300</v>
      </c>
      <c r="O46" s="41">
        <v>51945123384</v>
      </c>
      <c r="Q46" s="68">
        <v>-1023918084</v>
      </c>
      <c r="R46" s="68"/>
    </row>
    <row r="47" spans="1:18" ht="21.75" customHeight="1" x14ac:dyDescent="0.2">
      <c r="A47" s="41" t="s">
        <v>51</v>
      </c>
      <c r="C47" s="41">
        <v>52606565</v>
      </c>
      <c r="E47" s="41">
        <v>111332980592</v>
      </c>
      <c r="G47" s="41">
        <v>104839321505</v>
      </c>
      <c r="I47" s="41">
        <v>6493659087</v>
      </c>
      <c r="K47" s="41">
        <v>52606565</v>
      </c>
      <c r="M47" s="41">
        <v>111332980592</v>
      </c>
      <c r="O47" s="41">
        <v>120892906368</v>
      </c>
      <c r="Q47" s="68">
        <v>-9559925775</v>
      </c>
      <c r="R47" s="68"/>
    </row>
    <row r="48" spans="1:18" ht="21.75" customHeight="1" x14ac:dyDescent="0.2">
      <c r="A48" s="41" t="s">
        <v>37</v>
      </c>
      <c r="C48" s="41">
        <v>5467782</v>
      </c>
      <c r="E48" s="41">
        <v>17050375162</v>
      </c>
      <c r="G48" s="41">
        <v>20262607142</v>
      </c>
      <c r="I48" s="41">
        <v>-3212231979</v>
      </c>
      <c r="K48" s="41">
        <v>5467782</v>
      </c>
      <c r="M48" s="41">
        <v>17050375162</v>
      </c>
      <c r="O48" s="41">
        <v>24835745666</v>
      </c>
      <c r="Q48" s="68">
        <v>-7785370503</v>
      </c>
      <c r="R48" s="68"/>
    </row>
    <row r="49" spans="1:18" ht="21.75" customHeight="1" x14ac:dyDescent="0.2">
      <c r="A49" s="41" t="s">
        <v>55</v>
      </c>
      <c r="C49" s="41">
        <v>4059597</v>
      </c>
      <c r="E49" s="41">
        <v>23405565907</v>
      </c>
      <c r="G49" s="41">
        <v>23930173419</v>
      </c>
      <c r="I49" s="41">
        <v>-524607511</v>
      </c>
      <c r="K49" s="41">
        <v>4059597</v>
      </c>
      <c r="M49" s="41">
        <v>23405565907</v>
      </c>
      <c r="O49" s="41">
        <v>38269979082</v>
      </c>
      <c r="Q49" s="68">
        <v>-14864413174</v>
      </c>
      <c r="R49" s="68"/>
    </row>
    <row r="50" spans="1:18" ht="21.75" customHeight="1" x14ac:dyDescent="0.2">
      <c r="A50" s="41" t="s">
        <v>92</v>
      </c>
      <c r="C50" s="41">
        <v>26361000</v>
      </c>
      <c r="E50" s="41">
        <v>98658632468</v>
      </c>
      <c r="G50" s="41">
        <v>99339940421</v>
      </c>
      <c r="I50" s="41">
        <v>-681307952</v>
      </c>
      <c r="K50" s="41">
        <v>26361000</v>
      </c>
      <c r="M50" s="41">
        <v>98658632468</v>
      </c>
      <c r="O50" s="41">
        <v>166318949009</v>
      </c>
      <c r="Q50" s="68">
        <v>-67660316540</v>
      </c>
      <c r="R50" s="68"/>
    </row>
    <row r="51" spans="1:18" ht="21.75" customHeight="1" x14ac:dyDescent="0.2">
      <c r="A51" s="41" t="s">
        <v>101</v>
      </c>
      <c r="C51" s="41">
        <v>38571878</v>
      </c>
      <c r="E51" s="41">
        <v>32054225772</v>
      </c>
      <c r="G51" s="41">
        <v>34009686914</v>
      </c>
      <c r="I51" s="41">
        <v>-1955461141</v>
      </c>
      <c r="K51" s="41">
        <v>38571878</v>
      </c>
      <c r="M51" s="41">
        <v>32054225772</v>
      </c>
      <c r="O51" s="41">
        <v>36805058245</v>
      </c>
      <c r="Q51" s="68">
        <v>-4750832472</v>
      </c>
      <c r="R51" s="68"/>
    </row>
    <row r="52" spans="1:18" ht="21.75" customHeight="1" x14ac:dyDescent="0.2">
      <c r="A52" s="41" t="s">
        <v>35</v>
      </c>
      <c r="C52" s="41">
        <v>19412343</v>
      </c>
      <c r="E52" s="41">
        <v>143954423111</v>
      </c>
      <c r="G52" s="41">
        <v>134691940122</v>
      </c>
      <c r="I52" s="41">
        <v>9262482989</v>
      </c>
      <c r="K52" s="41">
        <v>19412343</v>
      </c>
      <c r="M52" s="41">
        <v>143954423111</v>
      </c>
      <c r="O52" s="41">
        <v>141703408318</v>
      </c>
      <c r="Q52" s="68">
        <v>2251014793</v>
      </c>
      <c r="R52" s="68"/>
    </row>
    <row r="53" spans="1:18" ht="21.75" customHeight="1" x14ac:dyDescent="0.2">
      <c r="A53" s="41" t="s">
        <v>73</v>
      </c>
      <c r="C53" s="41">
        <v>81960498</v>
      </c>
      <c r="E53" s="41">
        <v>180462325176</v>
      </c>
      <c r="G53" s="41">
        <v>162538301908</v>
      </c>
      <c r="I53" s="41">
        <v>17924023268</v>
      </c>
      <c r="K53" s="41">
        <v>81960498</v>
      </c>
      <c r="M53" s="41">
        <v>180462325176</v>
      </c>
      <c r="O53" s="41">
        <v>181749479598</v>
      </c>
      <c r="Q53" s="68">
        <v>-1287154421</v>
      </c>
      <c r="R53" s="68"/>
    </row>
    <row r="54" spans="1:18" ht="21.75" customHeight="1" x14ac:dyDescent="0.2">
      <c r="A54" s="41" t="s">
        <v>64</v>
      </c>
      <c r="C54" s="41">
        <v>101584053</v>
      </c>
      <c r="E54" s="41">
        <v>282440019193</v>
      </c>
      <c r="G54" s="41">
        <v>299000319477</v>
      </c>
      <c r="I54" s="41">
        <v>-16560300283</v>
      </c>
      <c r="K54" s="41">
        <v>101584053</v>
      </c>
      <c r="M54" s="41">
        <v>282440019193</v>
      </c>
      <c r="O54" s="41">
        <v>408437454048</v>
      </c>
      <c r="Q54" s="68">
        <v>-125997434854</v>
      </c>
      <c r="R54" s="68"/>
    </row>
    <row r="55" spans="1:18" ht="21.75" customHeight="1" x14ac:dyDescent="0.2">
      <c r="A55" s="41" t="s">
        <v>24</v>
      </c>
      <c r="C55" s="41">
        <v>4480000</v>
      </c>
      <c r="E55" s="41">
        <v>10020024000</v>
      </c>
      <c r="G55" s="41">
        <v>10331758080</v>
      </c>
      <c r="I55" s="41">
        <v>-311734080</v>
      </c>
      <c r="K55" s="41">
        <v>4480000</v>
      </c>
      <c r="M55" s="41">
        <v>10020024000</v>
      </c>
      <c r="O55" s="41">
        <v>10898104032</v>
      </c>
      <c r="Q55" s="68">
        <v>-878080032</v>
      </c>
      <c r="R55" s="68"/>
    </row>
    <row r="56" spans="1:18" ht="21.75" customHeight="1" x14ac:dyDescent="0.2">
      <c r="A56" s="41" t="s">
        <v>97</v>
      </c>
      <c r="C56" s="41">
        <v>14584161</v>
      </c>
      <c r="E56" s="41">
        <v>50131958167</v>
      </c>
      <c r="G56" s="41">
        <v>48302154058</v>
      </c>
      <c r="I56" s="41">
        <v>1829804109</v>
      </c>
      <c r="K56" s="41">
        <v>14584161</v>
      </c>
      <c r="M56" s="41">
        <v>50131958167</v>
      </c>
      <c r="O56" s="41">
        <v>59519012725</v>
      </c>
      <c r="Q56" s="68">
        <v>-9387054557</v>
      </c>
      <c r="R56" s="68"/>
    </row>
    <row r="57" spans="1:18" ht="21.75" customHeight="1" x14ac:dyDescent="0.2">
      <c r="A57" s="41" t="s">
        <v>41</v>
      </c>
      <c r="C57" s="41">
        <v>19627954</v>
      </c>
      <c r="E57" s="41">
        <v>274522129168</v>
      </c>
      <c r="G57" s="41">
        <v>268083443836</v>
      </c>
      <c r="I57" s="41">
        <v>6438685332</v>
      </c>
      <c r="K57" s="41">
        <v>19627954</v>
      </c>
      <c r="M57" s="41">
        <v>274522129168</v>
      </c>
      <c r="O57" s="41">
        <v>199598481626</v>
      </c>
      <c r="Q57" s="68">
        <v>74923647542</v>
      </c>
      <c r="R57" s="68"/>
    </row>
    <row r="58" spans="1:18" ht="21.75" customHeight="1" x14ac:dyDescent="0.2">
      <c r="A58" s="41" t="s">
        <v>40</v>
      </c>
      <c r="C58" s="41">
        <v>19994244</v>
      </c>
      <c r="E58" s="41">
        <v>85086066180</v>
      </c>
      <c r="G58" s="41">
        <v>101960177413</v>
      </c>
      <c r="I58" s="41">
        <v>-16874111232</v>
      </c>
      <c r="K58" s="41">
        <v>19994244</v>
      </c>
      <c r="M58" s="41">
        <v>85086066180</v>
      </c>
      <c r="O58" s="41">
        <v>105114984252</v>
      </c>
      <c r="Q58" s="68">
        <v>-20028918071</v>
      </c>
      <c r="R58" s="68"/>
    </row>
    <row r="59" spans="1:18" ht="21.75" customHeight="1" x14ac:dyDescent="0.2">
      <c r="A59" s="41" t="s">
        <v>71</v>
      </c>
      <c r="C59" s="41">
        <v>12235575</v>
      </c>
      <c r="E59" s="41">
        <v>46206375875</v>
      </c>
      <c r="G59" s="41">
        <v>47288862702</v>
      </c>
      <c r="I59" s="41">
        <v>-1082486826</v>
      </c>
      <c r="K59" s="41">
        <v>12235575</v>
      </c>
      <c r="M59" s="41">
        <v>46206375875</v>
      </c>
      <c r="O59" s="41">
        <v>61515977940</v>
      </c>
      <c r="Q59" s="68">
        <v>-15309602064</v>
      </c>
      <c r="R59" s="68"/>
    </row>
    <row r="60" spans="1:18" ht="21.75" customHeight="1" x14ac:dyDescent="0.2">
      <c r="A60" s="41" t="s">
        <v>36</v>
      </c>
      <c r="C60" s="41">
        <v>1400000</v>
      </c>
      <c r="E60" s="41">
        <v>18180776880</v>
      </c>
      <c r="G60" s="41">
        <v>22725971100</v>
      </c>
      <c r="I60" s="41">
        <v>-4545194220</v>
      </c>
      <c r="K60" s="41">
        <v>1400000</v>
      </c>
      <c r="M60" s="41">
        <v>18180776880</v>
      </c>
      <c r="O60" s="41">
        <v>17853826931</v>
      </c>
      <c r="Q60" s="68">
        <v>326949948</v>
      </c>
      <c r="R60" s="68"/>
    </row>
    <row r="61" spans="1:18" ht="21.75" customHeight="1" x14ac:dyDescent="0.2">
      <c r="A61" s="41" t="s">
        <v>91</v>
      </c>
      <c r="C61" s="41">
        <v>12219832</v>
      </c>
      <c r="E61" s="41">
        <v>11539767799</v>
      </c>
      <c r="G61" s="41">
        <v>11612650543</v>
      </c>
      <c r="I61" s="41">
        <v>-72882743</v>
      </c>
      <c r="K61" s="41">
        <v>12219832</v>
      </c>
      <c r="M61" s="41">
        <v>11539767799</v>
      </c>
      <c r="O61" s="41">
        <v>17160078539</v>
      </c>
      <c r="Q61" s="68">
        <v>-5620310739</v>
      </c>
      <c r="R61" s="68"/>
    </row>
    <row r="62" spans="1:18" ht="21.75" customHeight="1" x14ac:dyDescent="0.2">
      <c r="A62" s="41" t="s">
        <v>74</v>
      </c>
      <c r="C62" s="41">
        <v>17329</v>
      </c>
      <c r="E62" s="41">
        <v>216403803387</v>
      </c>
      <c r="G62" s="41">
        <v>196254685316</v>
      </c>
      <c r="I62" s="41">
        <v>20149118071</v>
      </c>
      <c r="K62" s="41">
        <v>17329</v>
      </c>
      <c r="M62" s="41">
        <v>216403803387</v>
      </c>
      <c r="O62" s="41">
        <v>147661267012</v>
      </c>
      <c r="Q62" s="68">
        <v>68742536375</v>
      </c>
      <c r="R62" s="68"/>
    </row>
    <row r="63" spans="1:18" ht="21.75" customHeight="1" x14ac:dyDescent="0.2">
      <c r="A63" s="41" t="s">
        <v>47</v>
      </c>
      <c r="C63" s="41">
        <v>1578947</v>
      </c>
      <c r="E63" s="41">
        <v>28879761682</v>
      </c>
      <c r="G63" s="41">
        <v>28879761682</v>
      </c>
      <c r="I63" s="41">
        <v>0</v>
      </c>
      <c r="K63" s="41">
        <v>1578947</v>
      </c>
      <c r="M63" s="41">
        <v>28879761682</v>
      </c>
      <c r="O63" s="41">
        <v>44966831613</v>
      </c>
      <c r="Q63" s="68">
        <v>-16087069930</v>
      </c>
      <c r="R63" s="68"/>
    </row>
    <row r="64" spans="1:18" ht="21.75" customHeight="1" x14ac:dyDescent="0.2">
      <c r="A64" s="41" t="s">
        <v>26</v>
      </c>
      <c r="C64" s="41">
        <v>42694984</v>
      </c>
      <c r="E64" s="41">
        <v>151174659786</v>
      </c>
      <c r="G64" s="41">
        <v>140097572138</v>
      </c>
      <c r="I64" s="41">
        <v>11077087648</v>
      </c>
      <c r="K64" s="41">
        <v>42694984</v>
      </c>
      <c r="M64" s="41">
        <v>151174659786</v>
      </c>
      <c r="O64" s="41">
        <v>116178248657</v>
      </c>
      <c r="Q64" s="68">
        <v>34996411129</v>
      </c>
      <c r="R64" s="68"/>
    </row>
    <row r="65" spans="1:18" ht="21.75" customHeight="1" x14ac:dyDescent="0.2">
      <c r="A65" s="41" t="s">
        <v>66</v>
      </c>
      <c r="C65" s="41">
        <v>18830329</v>
      </c>
      <c r="E65" s="41">
        <v>31128513846</v>
      </c>
      <c r="G65" s="41">
        <v>30286190861</v>
      </c>
      <c r="I65" s="41">
        <v>842322985</v>
      </c>
      <c r="K65" s="41">
        <v>18830329</v>
      </c>
      <c r="M65" s="41">
        <v>31128513846</v>
      </c>
      <c r="O65" s="41">
        <v>46454323833</v>
      </c>
      <c r="Q65" s="68">
        <v>-15325809986</v>
      </c>
      <c r="R65" s="68"/>
    </row>
    <row r="66" spans="1:18" ht="21.75" customHeight="1" x14ac:dyDescent="0.2">
      <c r="A66" s="41" t="s">
        <v>23</v>
      </c>
      <c r="C66" s="41">
        <v>77301414</v>
      </c>
      <c r="E66" s="41">
        <v>239745388230</v>
      </c>
      <c r="G66" s="41">
        <v>218555269371</v>
      </c>
      <c r="I66" s="41">
        <v>21190118859</v>
      </c>
      <c r="K66" s="41">
        <v>77301414</v>
      </c>
      <c r="M66" s="41">
        <v>239745388230</v>
      </c>
      <c r="O66" s="41">
        <v>216013235038</v>
      </c>
      <c r="Q66" s="68">
        <v>23732153192</v>
      </c>
      <c r="R66" s="68"/>
    </row>
    <row r="67" spans="1:18" ht="21.75" customHeight="1" x14ac:dyDescent="0.2">
      <c r="A67" s="41" t="s">
        <v>22</v>
      </c>
      <c r="C67" s="41">
        <v>33028351</v>
      </c>
      <c r="E67" s="41">
        <v>51513144896</v>
      </c>
      <c r="G67" s="41">
        <v>51677304058</v>
      </c>
      <c r="I67" s="41">
        <v>-164159161</v>
      </c>
      <c r="K67" s="41">
        <v>33028351</v>
      </c>
      <c r="M67" s="41">
        <v>51513144896</v>
      </c>
      <c r="O67" s="41">
        <v>67701881425</v>
      </c>
      <c r="Q67" s="68">
        <v>-16188736528</v>
      </c>
      <c r="R67" s="68"/>
    </row>
    <row r="68" spans="1:18" ht="21.75" customHeight="1" x14ac:dyDescent="0.2">
      <c r="A68" s="41" t="s">
        <v>59</v>
      </c>
      <c r="C68" s="41">
        <v>14455376</v>
      </c>
      <c r="E68" s="41">
        <v>73571156545</v>
      </c>
      <c r="G68" s="41">
        <v>65754221162</v>
      </c>
      <c r="I68" s="41">
        <v>7816935383</v>
      </c>
      <c r="K68" s="41">
        <v>14455376</v>
      </c>
      <c r="M68" s="41">
        <v>73571156545</v>
      </c>
      <c r="O68" s="41">
        <v>66619781493</v>
      </c>
      <c r="Q68" s="68">
        <v>6951375052</v>
      </c>
      <c r="R68" s="68"/>
    </row>
    <row r="69" spans="1:18" ht="21.75" customHeight="1" x14ac:dyDescent="0.2">
      <c r="A69" s="41" t="s">
        <v>104</v>
      </c>
      <c r="C69" s="41">
        <v>3206387</v>
      </c>
      <c r="E69" s="41">
        <v>113786931205</v>
      </c>
      <c r="G69" s="41">
        <v>107890409560</v>
      </c>
      <c r="I69" s="41">
        <v>5896521645</v>
      </c>
      <c r="K69" s="41">
        <v>3206387</v>
      </c>
      <c r="M69" s="41">
        <v>113786931205</v>
      </c>
      <c r="O69" s="41">
        <v>134512859260</v>
      </c>
      <c r="Q69" s="68">
        <v>-20725928054</v>
      </c>
      <c r="R69" s="68"/>
    </row>
    <row r="70" spans="1:18" ht="21.75" customHeight="1" x14ac:dyDescent="0.2">
      <c r="A70" s="41" t="s">
        <v>88</v>
      </c>
      <c r="C70" s="41">
        <v>12105019</v>
      </c>
      <c r="E70" s="41">
        <v>18169821146</v>
      </c>
      <c r="G70" s="41">
        <v>18073557193</v>
      </c>
      <c r="I70" s="41">
        <v>96263953</v>
      </c>
      <c r="K70" s="41">
        <v>12105019</v>
      </c>
      <c r="M70" s="41">
        <v>18169821146</v>
      </c>
      <c r="O70" s="41">
        <v>26413112185</v>
      </c>
      <c r="Q70" s="68">
        <v>-8243291038</v>
      </c>
      <c r="R70" s="68"/>
    </row>
    <row r="71" spans="1:18" ht="21.75" customHeight="1" x14ac:dyDescent="0.2">
      <c r="A71" s="41" t="s">
        <v>50</v>
      </c>
      <c r="C71" s="41">
        <v>6541891</v>
      </c>
      <c r="E71" s="41">
        <v>25907819526</v>
      </c>
      <c r="G71" s="41">
        <v>25153475383</v>
      </c>
      <c r="I71" s="41">
        <v>754344143</v>
      </c>
      <c r="K71" s="41">
        <v>6541891</v>
      </c>
      <c r="M71" s="41">
        <v>25907819526</v>
      </c>
      <c r="O71" s="41">
        <v>35090063925</v>
      </c>
      <c r="Q71" s="68">
        <v>-9182244398</v>
      </c>
      <c r="R71" s="68"/>
    </row>
    <row r="72" spans="1:18" ht="21.75" customHeight="1" x14ac:dyDescent="0.2">
      <c r="A72" s="41" t="s">
        <v>28</v>
      </c>
      <c r="C72" s="41">
        <v>76610358</v>
      </c>
      <c r="E72" s="41">
        <v>96716248489</v>
      </c>
      <c r="G72" s="41">
        <v>79469147710</v>
      </c>
      <c r="I72" s="41">
        <v>17247100779</v>
      </c>
      <c r="K72" s="41">
        <v>76610358</v>
      </c>
      <c r="M72" s="41">
        <v>96716248489</v>
      </c>
      <c r="O72" s="41">
        <v>119529406772</v>
      </c>
      <c r="Q72" s="68">
        <v>-22813158282</v>
      </c>
      <c r="R72" s="68"/>
    </row>
    <row r="73" spans="1:18" ht="21.75" customHeight="1" x14ac:dyDescent="0.2">
      <c r="A73" s="41" t="s">
        <v>84</v>
      </c>
      <c r="C73" s="41">
        <v>8416173</v>
      </c>
      <c r="E73" s="41">
        <v>49192649011</v>
      </c>
      <c r="G73" s="41">
        <v>41161196111</v>
      </c>
      <c r="I73" s="41">
        <v>8031452900</v>
      </c>
      <c r="K73" s="41">
        <v>8416173</v>
      </c>
      <c r="M73" s="41">
        <v>49192649011</v>
      </c>
      <c r="O73" s="41">
        <v>66339307595</v>
      </c>
      <c r="Q73" s="68">
        <v>-17146658583</v>
      </c>
      <c r="R73" s="68"/>
    </row>
    <row r="74" spans="1:18" ht="21.75" customHeight="1" x14ac:dyDescent="0.2">
      <c r="A74" s="41" t="s">
        <v>45</v>
      </c>
      <c r="C74" s="41">
        <v>15817560</v>
      </c>
      <c r="E74" s="41">
        <v>24764426690</v>
      </c>
      <c r="G74" s="41">
        <v>25503428630</v>
      </c>
      <c r="I74" s="41">
        <v>-739001939</v>
      </c>
      <c r="K74" s="41">
        <v>15817560</v>
      </c>
      <c r="M74" s="41">
        <v>24764426690</v>
      </c>
      <c r="O74" s="41">
        <v>30615360614</v>
      </c>
      <c r="Q74" s="68">
        <v>-5850933923</v>
      </c>
      <c r="R74" s="68"/>
    </row>
    <row r="75" spans="1:18" ht="21.75" customHeight="1" x14ac:dyDescent="0.2">
      <c r="A75" s="41" t="s">
        <v>57</v>
      </c>
      <c r="C75" s="41">
        <v>21679018</v>
      </c>
      <c r="E75" s="41">
        <v>68356688317</v>
      </c>
      <c r="G75" s="41">
        <v>67861037677</v>
      </c>
      <c r="I75" s="41">
        <v>495650640</v>
      </c>
      <c r="K75" s="41">
        <v>21679018</v>
      </c>
      <c r="M75" s="41">
        <v>68356688317</v>
      </c>
      <c r="O75" s="41">
        <v>97175757288</v>
      </c>
      <c r="Q75" s="68">
        <v>-28819068970</v>
      </c>
      <c r="R75" s="68"/>
    </row>
    <row r="76" spans="1:18" ht="21.75" customHeight="1" x14ac:dyDescent="0.2">
      <c r="A76" s="41" t="s">
        <v>49</v>
      </c>
      <c r="C76" s="41">
        <v>5966228</v>
      </c>
      <c r="E76" s="41">
        <v>9803494943</v>
      </c>
      <c r="G76" s="41">
        <v>9803494943</v>
      </c>
      <c r="I76" s="41">
        <v>0</v>
      </c>
      <c r="K76" s="41">
        <v>5966228</v>
      </c>
      <c r="M76" s="41">
        <v>9803494943</v>
      </c>
      <c r="O76" s="41">
        <v>10727277944</v>
      </c>
      <c r="Q76" s="68">
        <v>-923783000</v>
      </c>
      <c r="R76" s="68"/>
    </row>
    <row r="77" spans="1:18" ht="21.75" customHeight="1" x14ac:dyDescent="0.2">
      <c r="A77" s="41" t="s">
        <v>39</v>
      </c>
      <c r="C77" s="41">
        <v>3832775</v>
      </c>
      <c r="E77" s="41">
        <v>18516454145</v>
      </c>
      <c r="G77" s="41">
        <v>17937476470</v>
      </c>
      <c r="I77" s="41">
        <v>578977675</v>
      </c>
      <c r="K77" s="41">
        <v>3832775</v>
      </c>
      <c r="M77" s="41">
        <v>18516454145</v>
      </c>
      <c r="O77" s="41">
        <v>27040485044</v>
      </c>
      <c r="Q77" s="68">
        <v>-8524030898</v>
      </c>
      <c r="R77" s="68"/>
    </row>
    <row r="78" spans="1:18" ht="21.75" customHeight="1" x14ac:dyDescent="0.2">
      <c r="A78" s="41" t="s">
        <v>108</v>
      </c>
      <c r="C78" s="41">
        <v>29072302</v>
      </c>
      <c r="E78" s="41">
        <v>184377673103</v>
      </c>
      <c r="G78" s="41">
        <v>173106937600</v>
      </c>
      <c r="I78" s="41">
        <v>11270735503</v>
      </c>
      <c r="K78" s="41">
        <v>29072302</v>
      </c>
      <c r="M78" s="41">
        <v>184377673103</v>
      </c>
      <c r="O78" s="41">
        <v>201515975145</v>
      </c>
      <c r="Q78" s="68">
        <v>-17138302041</v>
      </c>
      <c r="R78" s="68"/>
    </row>
    <row r="79" spans="1:18" ht="21.75" customHeight="1" x14ac:dyDescent="0.2">
      <c r="A79" s="41" t="s">
        <v>27</v>
      </c>
      <c r="C79" s="41">
        <v>4748472</v>
      </c>
      <c r="E79" s="41">
        <v>24356327932</v>
      </c>
      <c r="G79" s="41">
        <v>24497934490</v>
      </c>
      <c r="I79" s="41">
        <v>-141606557</v>
      </c>
      <c r="K79" s="41">
        <v>4748472</v>
      </c>
      <c r="M79" s="41">
        <v>24356327932</v>
      </c>
      <c r="O79" s="41">
        <v>25674733077</v>
      </c>
      <c r="Q79" s="68">
        <v>-1318405144</v>
      </c>
      <c r="R79" s="68"/>
    </row>
    <row r="80" spans="1:18" ht="21.75" customHeight="1" x14ac:dyDescent="0.2">
      <c r="A80" s="41" t="s">
        <v>89</v>
      </c>
      <c r="C80" s="41">
        <v>19261762</v>
      </c>
      <c r="E80" s="41">
        <v>33316048858</v>
      </c>
      <c r="G80" s="41">
        <v>32970669363</v>
      </c>
      <c r="I80" s="41">
        <v>345379495</v>
      </c>
      <c r="K80" s="41">
        <v>19261762</v>
      </c>
      <c r="M80" s="41">
        <v>33316048858</v>
      </c>
      <c r="O80" s="41">
        <v>37014497214</v>
      </c>
      <c r="Q80" s="68">
        <v>-3698448355</v>
      </c>
      <c r="R80" s="68"/>
    </row>
    <row r="81" spans="1:18" ht="21.75" customHeight="1" x14ac:dyDescent="0.2">
      <c r="A81" s="41" t="s">
        <v>77</v>
      </c>
      <c r="C81" s="41">
        <v>4600000</v>
      </c>
      <c r="E81" s="41">
        <v>9721411380</v>
      </c>
      <c r="G81" s="41">
        <v>9657394560</v>
      </c>
      <c r="I81" s="41">
        <v>64016819</v>
      </c>
      <c r="K81" s="41">
        <v>4600000</v>
      </c>
      <c r="M81" s="41">
        <v>9721411380</v>
      </c>
      <c r="O81" s="41">
        <v>23084991287</v>
      </c>
      <c r="Q81" s="68">
        <v>-13363579907</v>
      </c>
      <c r="R81" s="68"/>
    </row>
    <row r="82" spans="1:18" ht="21.75" customHeight="1" x14ac:dyDescent="0.2">
      <c r="A82" s="41" t="s">
        <v>42</v>
      </c>
      <c r="C82" s="41">
        <v>2295662</v>
      </c>
      <c r="E82" s="41">
        <v>8776582811</v>
      </c>
      <c r="G82" s="41">
        <v>9452055643</v>
      </c>
      <c r="I82" s="41">
        <v>-675472831</v>
      </c>
      <c r="K82" s="41">
        <v>2295662</v>
      </c>
      <c r="M82" s="41">
        <v>8776582811</v>
      </c>
      <c r="O82" s="41">
        <v>12003334786</v>
      </c>
      <c r="Q82" s="68">
        <v>-3226751974</v>
      </c>
      <c r="R82" s="68"/>
    </row>
    <row r="83" spans="1:18" ht="21.75" customHeight="1" x14ac:dyDescent="0.2">
      <c r="A83" s="42" t="s">
        <v>103</v>
      </c>
      <c r="C83" s="42">
        <v>2000000</v>
      </c>
      <c r="E83" s="42">
        <v>15010155000</v>
      </c>
      <c r="G83" s="42">
        <v>14811345000</v>
      </c>
      <c r="I83" s="42">
        <v>198809999</v>
      </c>
      <c r="K83" s="42">
        <v>2000000</v>
      </c>
      <c r="M83" s="42">
        <v>15010155000</v>
      </c>
      <c r="O83" s="42">
        <v>18757015806</v>
      </c>
      <c r="Q83" s="70">
        <v>-3746860806</v>
      </c>
      <c r="R83" s="70"/>
    </row>
    <row r="84" spans="1:18" ht="21.75" customHeight="1" x14ac:dyDescent="0.2">
      <c r="A84" s="39" t="s">
        <v>109</v>
      </c>
      <c r="C84" s="40">
        <v>1964981409</v>
      </c>
      <c r="E84" s="40">
        <v>5283486637949</v>
      </c>
      <c r="G84" s="40">
        <v>5038633479074</v>
      </c>
      <c r="I84" s="40">
        <v>244853158889</v>
      </c>
      <c r="K84" s="40">
        <v>1964981409</v>
      </c>
      <c r="M84" s="40">
        <v>5283486637949</v>
      </c>
      <c r="O84" s="40">
        <v>6020645966707</v>
      </c>
      <c r="Q84" s="77">
        <v>-737159328706</v>
      </c>
      <c r="R84" s="77"/>
    </row>
  </sheetData>
  <mergeCells count="85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83:R83"/>
    <mergeCell ref="Q84:R84"/>
    <mergeCell ref="Q78:R78"/>
    <mergeCell ref="Q79:R79"/>
    <mergeCell ref="Q80:R80"/>
    <mergeCell ref="Q81:R81"/>
    <mergeCell ref="Q82:R8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99"/>
  <sheetViews>
    <sheetView rightToLeft="1" topLeftCell="A64" workbookViewId="0">
      <selection activeCell="A9" sqref="A9:C9"/>
    </sheetView>
  </sheetViews>
  <sheetFormatPr defaultRowHeight="12.75" x14ac:dyDescent="0.2"/>
  <cols>
    <col min="1" max="1" width="3.5703125" style="21" bestFit="1" customWidth="1"/>
    <col min="2" max="2" width="2.5703125" style="21" customWidth="1"/>
    <col min="3" max="3" width="23.42578125" style="21" customWidth="1"/>
    <col min="4" max="5" width="1.28515625" style="21" customWidth="1"/>
    <col min="6" max="6" width="14.5703125" style="21" bestFit="1" customWidth="1"/>
    <col min="7" max="7" width="1.28515625" style="21" customWidth="1"/>
    <col min="8" max="8" width="18.28515625" style="21" bestFit="1" customWidth="1"/>
    <col min="9" max="9" width="1.28515625" style="21" customWidth="1"/>
    <col min="10" max="10" width="18.7109375" style="21" bestFit="1" customWidth="1"/>
    <col min="11" max="11" width="1.28515625" style="21" customWidth="1"/>
    <col min="12" max="12" width="5.5703125" style="21" bestFit="1" customWidth="1"/>
    <col min="13" max="13" width="1.28515625" style="21" customWidth="1"/>
    <col min="14" max="14" width="13" style="84" bestFit="1" customWidth="1"/>
    <col min="15" max="15" width="1.28515625" style="84" customWidth="1"/>
    <col min="16" max="16" width="14.28515625" style="84" bestFit="1" customWidth="1"/>
    <col min="17" max="17" width="1.28515625" style="84" customWidth="1"/>
    <col min="18" max="18" width="16.85546875" style="84" bestFit="1" customWidth="1"/>
    <col min="19" max="19" width="1.28515625" style="21" customWidth="1"/>
    <col min="20" max="20" width="14.5703125" style="21" bestFit="1" customWidth="1"/>
    <col min="21" max="21" width="1.28515625" style="21" customWidth="1"/>
    <col min="22" max="22" width="16.28515625" style="21" bestFit="1" customWidth="1"/>
    <col min="23" max="23" width="1.28515625" style="21" customWidth="1"/>
    <col min="24" max="24" width="18.5703125" style="21" bestFit="1" customWidth="1"/>
    <col min="25" max="25" width="1.28515625" style="21" customWidth="1"/>
    <col min="26" max="26" width="18.42578125" style="21" bestFit="1" customWidth="1"/>
    <col min="27" max="27" width="1.28515625" style="21" customWidth="1"/>
    <col min="28" max="28" width="18.42578125" style="90" bestFit="1" customWidth="1"/>
    <col min="29" max="29" width="0.28515625" style="21" customWidth="1"/>
    <col min="30" max="16384" width="9.140625" style="21"/>
  </cols>
  <sheetData>
    <row r="1" spans="1:28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28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28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ht="18.75" customHeight="1" x14ac:dyDescent="0.2">
      <c r="A4" s="22" t="s">
        <v>3</v>
      </c>
      <c r="B4" s="61" t="s">
        <v>4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ht="18.75" customHeight="1" x14ac:dyDescent="0.2">
      <c r="A5" s="61" t="s">
        <v>5</v>
      </c>
      <c r="B5" s="61"/>
      <c r="C5" s="61" t="s">
        <v>6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8" ht="15" customHeight="1" x14ac:dyDescent="0.2">
      <c r="F6" s="58" t="s">
        <v>7</v>
      </c>
      <c r="G6" s="58"/>
      <c r="H6" s="58"/>
      <c r="I6" s="58"/>
      <c r="J6" s="58"/>
      <c r="L6" s="58" t="s">
        <v>8</v>
      </c>
      <c r="M6" s="58"/>
      <c r="N6" s="58"/>
      <c r="O6" s="58"/>
      <c r="P6" s="58"/>
      <c r="Q6" s="58"/>
      <c r="R6" s="58"/>
      <c r="T6" s="58" t="s">
        <v>9</v>
      </c>
      <c r="U6" s="58"/>
      <c r="V6" s="58"/>
      <c r="W6" s="58"/>
      <c r="X6" s="58"/>
      <c r="Y6" s="58"/>
      <c r="Z6" s="58"/>
      <c r="AA6" s="58"/>
      <c r="AB6" s="58"/>
    </row>
    <row r="7" spans="1:28" ht="15" customHeight="1" x14ac:dyDescent="0.2">
      <c r="F7" s="24"/>
      <c r="G7" s="24"/>
      <c r="H7" s="24"/>
      <c r="I7" s="24"/>
      <c r="J7" s="24"/>
      <c r="L7" s="57" t="s">
        <v>10</v>
      </c>
      <c r="M7" s="57"/>
      <c r="N7" s="57"/>
      <c r="O7" s="79"/>
      <c r="P7" s="57" t="s">
        <v>11</v>
      </c>
      <c r="Q7" s="57"/>
      <c r="R7" s="57"/>
      <c r="T7" s="24"/>
      <c r="U7" s="24"/>
      <c r="V7" s="24"/>
      <c r="W7" s="24"/>
      <c r="X7" s="24"/>
      <c r="Y7" s="24"/>
      <c r="Z7" s="24"/>
      <c r="AA7" s="24"/>
      <c r="AB7" s="85"/>
    </row>
    <row r="8" spans="1:28" ht="15" customHeight="1" x14ac:dyDescent="0.2">
      <c r="A8" s="58" t="s">
        <v>12</v>
      </c>
      <c r="B8" s="58"/>
      <c r="C8" s="58"/>
      <c r="E8" s="58" t="s">
        <v>13</v>
      </c>
      <c r="F8" s="58"/>
      <c r="H8" s="23" t="s">
        <v>14</v>
      </c>
      <c r="J8" s="23" t="s">
        <v>15</v>
      </c>
      <c r="L8" s="25" t="s">
        <v>13</v>
      </c>
      <c r="M8" s="24"/>
      <c r="N8" s="51" t="s">
        <v>14</v>
      </c>
      <c r="P8" s="51" t="s">
        <v>13</v>
      </c>
      <c r="Q8" s="79"/>
      <c r="R8" s="51" t="s">
        <v>16</v>
      </c>
      <c r="T8" s="23" t="s">
        <v>13</v>
      </c>
      <c r="V8" s="23" t="s">
        <v>17</v>
      </c>
      <c r="X8" s="23" t="s">
        <v>14</v>
      </c>
      <c r="Z8" s="23" t="s">
        <v>15</v>
      </c>
      <c r="AB8" s="50" t="s">
        <v>18</v>
      </c>
    </row>
    <row r="9" spans="1:28" ht="21.75" customHeight="1" x14ac:dyDescent="0.2">
      <c r="A9" s="59" t="s">
        <v>19</v>
      </c>
      <c r="B9" s="59"/>
      <c r="C9" s="59"/>
      <c r="E9" s="59">
        <v>100074</v>
      </c>
      <c r="F9" s="59"/>
      <c r="H9" s="26">
        <v>6722282520</v>
      </c>
      <c r="J9" s="26">
        <v>10389540775.068001</v>
      </c>
      <c r="L9" s="26">
        <v>0</v>
      </c>
      <c r="N9" s="80">
        <v>0</v>
      </c>
      <c r="P9" s="80">
        <v>-100074</v>
      </c>
      <c r="R9" s="80">
        <v>9510936894</v>
      </c>
      <c r="T9" s="26">
        <v>0</v>
      </c>
      <c r="V9" s="26">
        <v>0</v>
      </c>
      <c r="X9" s="26">
        <v>0</v>
      </c>
      <c r="Z9" s="26">
        <v>0</v>
      </c>
      <c r="AB9" s="86">
        <v>0</v>
      </c>
    </row>
    <row r="10" spans="1:28" ht="21.75" customHeight="1" x14ac:dyDescent="0.2">
      <c r="A10" s="54" t="s">
        <v>20</v>
      </c>
      <c r="B10" s="54"/>
      <c r="C10" s="54"/>
      <c r="E10" s="54">
        <v>18686569</v>
      </c>
      <c r="F10" s="54"/>
      <c r="H10" s="27">
        <v>177002696719</v>
      </c>
      <c r="J10" s="27">
        <v>166063932195.18301</v>
      </c>
      <c r="L10" s="27">
        <v>0</v>
      </c>
      <c r="N10" s="81">
        <v>0</v>
      </c>
      <c r="P10" s="81">
        <v>-2959939</v>
      </c>
      <c r="R10" s="81">
        <v>27160718294</v>
      </c>
      <c r="T10" s="48">
        <v>15726630</v>
      </c>
      <c r="V10" s="27">
        <v>9220</v>
      </c>
      <c r="X10" s="27">
        <v>148965597716</v>
      </c>
      <c r="Z10" s="27">
        <v>144136781404.82999</v>
      </c>
      <c r="AB10" s="87">
        <v>2.5099999999999998</v>
      </c>
    </row>
    <row r="11" spans="1:28" ht="21.75" customHeight="1" x14ac:dyDescent="0.2">
      <c r="A11" s="54" t="s">
        <v>21</v>
      </c>
      <c r="B11" s="54"/>
      <c r="C11" s="54"/>
      <c r="E11" s="54">
        <v>11878730</v>
      </c>
      <c r="F11" s="54"/>
      <c r="H11" s="27">
        <v>38407446063</v>
      </c>
      <c r="J11" s="27">
        <v>39793133745.404999</v>
      </c>
      <c r="L11" s="27">
        <v>0</v>
      </c>
      <c r="N11" s="81">
        <v>0</v>
      </c>
      <c r="P11" s="81">
        <v>0</v>
      </c>
      <c r="R11" s="81">
        <v>0</v>
      </c>
      <c r="T11" s="48">
        <v>11878730</v>
      </c>
      <c r="V11" s="27">
        <v>3860</v>
      </c>
      <c r="X11" s="27">
        <v>38407446063</v>
      </c>
      <c r="Z11" s="27">
        <v>45579079008.089996</v>
      </c>
      <c r="AB11" s="87">
        <v>0.79</v>
      </c>
    </row>
    <row r="12" spans="1:28" ht="21.75" customHeight="1" x14ac:dyDescent="0.2">
      <c r="A12" s="54" t="s">
        <v>22</v>
      </c>
      <c r="B12" s="54"/>
      <c r="C12" s="54"/>
      <c r="E12" s="54">
        <v>33028351</v>
      </c>
      <c r="F12" s="54"/>
      <c r="H12" s="27">
        <v>66840782212</v>
      </c>
      <c r="J12" s="27">
        <v>51677304058.3797</v>
      </c>
      <c r="L12" s="27">
        <v>0</v>
      </c>
      <c r="N12" s="81">
        <v>0</v>
      </c>
      <c r="P12" s="81">
        <v>0</v>
      </c>
      <c r="R12" s="81">
        <v>0</v>
      </c>
      <c r="T12" s="48">
        <v>33028351</v>
      </c>
      <c r="V12" s="27">
        <v>1569</v>
      </c>
      <c r="X12" s="27">
        <v>66840782212</v>
      </c>
      <c r="Z12" s="27">
        <v>51513144896.821999</v>
      </c>
      <c r="AB12" s="87">
        <v>0.9</v>
      </c>
    </row>
    <row r="13" spans="1:28" ht="21.75" customHeight="1" x14ac:dyDescent="0.2">
      <c r="A13" s="54" t="s">
        <v>23</v>
      </c>
      <c r="B13" s="54"/>
      <c r="C13" s="54"/>
      <c r="E13" s="54">
        <v>80301414</v>
      </c>
      <c r="F13" s="54"/>
      <c r="H13" s="27">
        <v>222003636160</v>
      </c>
      <c r="J13" s="27">
        <v>226938553327.98801</v>
      </c>
      <c r="L13" s="27">
        <v>0</v>
      </c>
      <c r="N13" s="81">
        <v>0</v>
      </c>
      <c r="P13" s="81">
        <v>-3000000</v>
      </c>
      <c r="R13" s="81">
        <v>9499457837</v>
      </c>
      <c r="T13" s="48">
        <v>77301414</v>
      </c>
      <c r="V13" s="27">
        <v>3120</v>
      </c>
      <c r="X13" s="27">
        <v>213709748482</v>
      </c>
      <c r="Z13" s="27">
        <v>239745388230.504</v>
      </c>
      <c r="AB13" s="87">
        <v>4.18</v>
      </c>
    </row>
    <row r="14" spans="1:28" ht="21.75" customHeight="1" x14ac:dyDescent="0.2">
      <c r="A14" s="54" t="s">
        <v>24</v>
      </c>
      <c r="B14" s="54"/>
      <c r="C14" s="54"/>
      <c r="E14" s="54">
        <v>4480000</v>
      </c>
      <c r="F14" s="54"/>
      <c r="H14" s="27">
        <v>10898104032</v>
      </c>
      <c r="J14" s="27">
        <v>10331758080</v>
      </c>
      <c r="L14" s="27">
        <v>0</v>
      </c>
      <c r="N14" s="81">
        <v>0</v>
      </c>
      <c r="P14" s="81">
        <v>0</v>
      </c>
      <c r="R14" s="81">
        <v>0</v>
      </c>
      <c r="T14" s="48">
        <v>4480000</v>
      </c>
      <c r="V14" s="27">
        <v>2250</v>
      </c>
      <c r="X14" s="27">
        <v>10898104032</v>
      </c>
      <c r="Z14" s="27">
        <v>10020024000</v>
      </c>
      <c r="AB14" s="87">
        <v>0.17</v>
      </c>
    </row>
    <row r="15" spans="1:28" ht="21.75" customHeight="1" x14ac:dyDescent="0.2">
      <c r="A15" s="54" t="s">
        <v>25</v>
      </c>
      <c r="B15" s="54"/>
      <c r="C15" s="54"/>
      <c r="E15" s="54">
        <v>132572938</v>
      </c>
      <c r="F15" s="54"/>
      <c r="H15" s="27">
        <v>304594129192</v>
      </c>
      <c r="J15" s="27">
        <v>309165566678.33899</v>
      </c>
      <c r="L15" s="27">
        <v>0</v>
      </c>
      <c r="N15" s="81">
        <v>0</v>
      </c>
      <c r="P15" s="81">
        <v>-4583952</v>
      </c>
      <c r="R15" s="81">
        <v>12514830119</v>
      </c>
      <c r="T15" s="48">
        <v>127988986</v>
      </c>
      <c r="V15" s="27">
        <v>2596</v>
      </c>
      <c r="X15" s="27">
        <v>294062229632</v>
      </c>
      <c r="Z15" s="27">
        <v>330282464180.44702</v>
      </c>
      <c r="AB15" s="87">
        <v>5.76</v>
      </c>
    </row>
    <row r="16" spans="1:28" ht="21.75" customHeight="1" x14ac:dyDescent="0.2">
      <c r="A16" s="54" t="s">
        <v>26</v>
      </c>
      <c r="B16" s="54"/>
      <c r="C16" s="54"/>
      <c r="E16" s="54">
        <v>42694984</v>
      </c>
      <c r="F16" s="54"/>
      <c r="H16" s="27">
        <v>116178248657</v>
      </c>
      <c r="J16" s="27">
        <v>140097572138.005</v>
      </c>
      <c r="L16" s="27">
        <v>0</v>
      </c>
      <c r="N16" s="81">
        <v>0</v>
      </c>
      <c r="P16" s="81">
        <v>0</v>
      </c>
      <c r="R16" s="81">
        <v>0</v>
      </c>
      <c r="T16" s="48">
        <v>42694984</v>
      </c>
      <c r="V16" s="27">
        <v>3562</v>
      </c>
      <c r="X16" s="27">
        <v>116178248657</v>
      </c>
      <c r="Z16" s="27">
        <v>151174659786.60199</v>
      </c>
      <c r="AB16" s="87">
        <v>2.63</v>
      </c>
    </row>
    <row r="17" spans="1:28" ht="21.75" customHeight="1" x14ac:dyDescent="0.2">
      <c r="A17" s="54" t="s">
        <v>27</v>
      </c>
      <c r="B17" s="54"/>
      <c r="C17" s="54"/>
      <c r="E17" s="54">
        <v>4748472</v>
      </c>
      <c r="F17" s="54"/>
      <c r="H17" s="27">
        <v>21474374904</v>
      </c>
      <c r="J17" s="27">
        <v>24497934490.403999</v>
      </c>
      <c r="L17" s="27">
        <v>0</v>
      </c>
      <c r="N17" s="81">
        <v>0</v>
      </c>
      <c r="P17" s="81">
        <v>0</v>
      </c>
      <c r="R17" s="81">
        <v>0</v>
      </c>
      <c r="T17" s="48">
        <v>4748472</v>
      </c>
      <c r="V17" s="27">
        <v>5160</v>
      </c>
      <c r="X17" s="27">
        <v>21474374904</v>
      </c>
      <c r="Z17" s="27">
        <v>24356327932.655998</v>
      </c>
      <c r="AB17" s="87">
        <v>0.42</v>
      </c>
    </row>
    <row r="18" spans="1:28" ht="21.75" customHeight="1" x14ac:dyDescent="0.2">
      <c r="A18" s="54" t="s">
        <v>28</v>
      </c>
      <c r="B18" s="54"/>
      <c r="C18" s="54"/>
      <c r="E18" s="54">
        <v>148931521</v>
      </c>
      <c r="F18" s="54"/>
      <c r="H18" s="27">
        <v>216863624337</v>
      </c>
      <c r="J18" s="27">
        <v>192310946606.61499</v>
      </c>
      <c r="L18" s="27">
        <v>0</v>
      </c>
      <c r="N18" s="81">
        <v>0</v>
      </c>
      <c r="P18" s="81">
        <v>-72321163</v>
      </c>
      <c r="R18" s="81">
        <v>94328559452</v>
      </c>
      <c r="T18" s="48">
        <v>76610358</v>
      </c>
      <c r="V18" s="27">
        <v>1270</v>
      </c>
      <c r="X18" s="27">
        <v>111554624477</v>
      </c>
      <c r="Z18" s="27">
        <v>96716248489.772995</v>
      </c>
      <c r="AB18" s="87">
        <v>1.69</v>
      </c>
    </row>
    <row r="19" spans="1:28" ht="21.75" customHeight="1" x14ac:dyDescent="0.2">
      <c r="A19" s="54" t="s">
        <v>29</v>
      </c>
      <c r="B19" s="54"/>
      <c r="C19" s="54"/>
      <c r="E19" s="54">
        <v>1000000</v>
      </c>
      <c r="F19" s="54"/>
      <c r="H19" s="27">
        <v>29482193027</v>
      </c>
      <c r="J19" s="27">
        <v>22515232500</v>
      </c>
      <c r="L19" s="27">
        <v>0</v>
      </c>
      <c r="N19" s="81">
        <v>0</v>
      </c>
      <c r="P19" s="81">
        <v>0</v>
      </c>
      <c r="R19" s="81">
        <v>0</v>
      </c>
      <c r="T19" s="48">
        <v>1000000</v>
      </c>
      <c r="V19" s="27">
        <v>24610</v>
      </c>
      <c r="X19" s="27">
        <v>29482193027</v>
      </c>
      <c r="Z19" s="27">
        <v>24463570500</v>
      </c>
      <c r="AB19" s="87">
        <v>0.43</v>
      </c>
    </row>
    <row r="20" spans="1:28" ht="21.75" customHeight="1" x14ac:dyDescent="0.2">
      <c r="A20" s="54" t="s">
        <v>30</v>
      </c>
      <c r="B20" s="54"/>
      <c r="C20" s="54"/>
      <c r="E20" s="54">
        <v>500000</v>
      </c>
      <c r="F20" s="54"/>
      <c r="H20" s="27">
        <v>9033375170</v>
      </c>
      <c r="J20" s="27">
        <v>9125379000</v>
      </c>
      <c r="L20" s="27">
        <v>0</v>
      </c>
      <c r="N20" s="81">
        <v>0</v>
      </c>
      <c r="P20" s="81">
        <v>-500000</v>
      </c>
      <c r="R20" s="81">
        <v>11272359218</v>
      </c>
      <c r="T20" s="48">
        <v>0</v>
      </c>
      <c r="V20" s="27">
        <v>0</v>
      </c>
      <c r="X20" s="27">
        <v>0</v>
      </c>
      <c r="Z20" s="27">
        <v>0</v>
      </c>
      <c r="AB20" s="87">
        <v>0</v>
      </c>
    </row>
    <row r="21" spans="1:28" ht="21.75" customHeight="1" x14ac:dyDescent="0.2">
      <c r="A21" s="54" t="s">
        <v>31</v>
      </c>
      <c r="B21" s="54"/>
      <c r="C21" s="54"/>
      <c r="E21" s="54">
        <v>4600000</v>
      </c>
      <c r="F21" s="54"/>
      <c r="H21" s="27">
        <v>52870200626</v>
      </c>
      <c r="J21" s="27">
        <v>27893043000</v>
      </c>
      <c r="L21" s="27">
        <v>0</v>
      </c>
      <c r="N21" s="81">
        <v>0</v>
      </c>
      <c r="P21" s="81">
        <v>0</v>
      </c>
      <c r="R21" s="81">
        <v>0</v>
      </c>
      <c r="T21" s="48">
        <v>4600000</v>
      </c>
      <c r="V21" s="27">
        <v>6260</v>
      </c>
      <c r="X21" s="27">
        <v>52870200626</v>
      </c>
      <c r="Z21" s="27">
        <v>28624663800</v>
      </c>
      <c r="AB21" s="87">
        <v>0.5</v>
      </c>
    </row>
    <row r="22" spans="1:28" ht="21.75" customHeight="1" x14ac:dyDescent="0.2">
      <c r="A22" s="54" t="s">
        <v>32</v>
      </c>
      <c r="B22" s="54"/>
      <c r="C22" s="54"/>
      <c r="E22" s="54">
        <v>295690</v>
      </c>
      <c r="F22" s="54"/>
      <c r="H22" s="27">
        <v>20409243930</v>
      </c>
      <c r="J22" s="27">
        <v>8835555173.6700001</v>
      </c>
      <c r="L22" s="27">
        <v>0</v>
      </c>
      <c r="N22" s="81">
        <v>0</v>
      </c>
      <c r="P22" s="81">
        <v>0</v>
      </c>
      <c r="R22" s="81">
        <v>0</v>
      </c>
      <c r="T22" s="48">
        <v>295690</v>
      </c>
      <c r="V22" s="27">
        <v>28400</v>
      </c>
      <c r="X22" s="27">
        <v>20409243930</v>
      </c>
      <c r="Z22" s="27">
        <v>8347630303.8000002</v>
      </c>
      <c r="AB22" s="87">
        <v>0.15</v>
      </c>
    </row>
    <row r="23" spans="1:28" ht="21.75" customHeight="1" x14ac:dyDescent="0.2">
      <c r="A23" s="54" t="s">
        <v>33</v>
      </c>
      <c r="B23" s="54"/>
      <c r="C23" s="54"/>
      <c r="E23" s="54">
        <v>31758519</v>
      </c>
      <c r="F23" s="54"/>
      <c r="H23" s="27">
        <v>152309475779</v>
      </c>
      <c r="J23" s="27">
        <v>154532975699.495</v>
      </c>
      <c r="L23" s="27">
        <v>0</v>
      </c>
      <c r="N23" s="81">
        <v>0</v>
      </c>
      <c r="P23" s="81">
        <v>-2165764</v>
      </c>
      <c r="R23" s="81">
        <v>11408961435</v>
      </c>
      <c r="T23" s="48">
        <v>29592755</v>
      </c>
      <c r="V23" s="27">
        <v>5070</v>
      </c>
      <c r="X23" s="27">
        <v>141922770423</v>
      </c>
      <c r="Z23" s="27">
        <v>149142558006.293</v>
      </c>
      <c r="AB23" s="87">
        <v>2.6</v>
      </c>
    </row>
    <row r="24" spans="1:28" ht="21.75" customHeight="1" x14ac:dyDescent="0.2">
      <c r="A24" s="54" t="s">
        <v>34</v>
      </c>
      <c r="B24" s="54"/>
      <c r="C24" s="54"/>
      <c r="E24" s="54">
        <v>12906250</v>
      </c>
      <c r="F24" s="54"/>
      <c r="H24" s="27">
        <v>36783368966</v>
      </c>
      <c r="J24" s="27">
        <v>28891938993.75</v>
      </c>
      <c r="L24" s="27">
        <v>0</v>
      </c>
      <c r="N24" s="81">
        <v>0</v>
      </c>
      <c r="P24" s="81">
        <v>-2000000</v>
      </c>
      <c r="R24" s="81">
        <v>3772221102</v>
      </c>
      <c r="T24" s="48">
        <v>10906250</v>
      </c>
      <c r="V24" s="27">
        <v>1758</v>
      </c>
      <c r="X24" s="27">
        <v>31083282763</v>
      </c>
      <c r="Z24" s="27">
        <v>19059107034.375</v>
      </c>
      <c r="AB24" s="87">
        <v>0.33</v>
      </c>
    </row>
    <row r="25" spans="1:28" ht="21.75" customHeight="1" x14ac:dyDescent="0.2">
      <c r="A25" s="54" t="s">
        <v>35</v>
      </c>
      <c r="B25" s="54"/>
      <c r="C25" s="54"/>
      <c r="E25" s="54">
        <v>19412343</v>
      </c>
      <c r="F25" s="54"/>
      <c r="H25" s="27">
        <v>135578498087</v>
      </c>
      <c r="J25" s="27">
        <v>134691940122.867</v>
      </c>
      <c r="L25" s="27">
        <v>0</v>
      </c>
      <c r="N25" s="81">
        <v>0</v>
      </c>
      <c r="P25" s="81">
        <v>0</v>
      </c>
      <c r="R25" s="81">
        <v>0</v>
      </c>
      <c r="T25" s="48">
        <v>19412343</v>
      </c>
      <c r="V25" s="27">
        <v>7460</v>
      </c>
      <c r="X25" s="27">
        <v>135578498087</v>
      </c>
      <c r="Z25" s="27">
        <v>143954423111.259</v>
      </c>
      <c r="AB25" s="87">
        <v>2.5099999999999998</v>
      </c>
    </row>
    <row r="26" spans="1:28" ht="21.75" customHeight="1" x14ac:dyDescent="0.2">
      <c r="A26" s="54" t="s">
        <v>36</v>
      </c>
      <c r="B26" s="54"/>
      <c r="C26" s="54"/>
      <c r="E26" s="54">
        <v>1400000</v>
      </c>
      <c r="F26" s="54"/>
      <c r="H26" s="27">
        <v>16401364352</v>
      </c>
      <c r="J26" s="27">
        <v>22725971100</v>
      </c>
      <c r="L26" s="27">
        <v>0</v>
      </c>
      <c r="N26" s="81">
        <v>0</v>
      </c>
      <c r="P26" s="81">
        <v>0</v>
      </c>
      <c r="R26" s="81">
        <v>0</v>
      </c>
      <c r="T26" s="48">
        <v>1400000</v>
      </c>
      <c r="V26" s="27">
        <v>13064</v>
      </c>
      <c r="X26" s="27">
        <v>16401364352</v>
      </c>
      <c r="Z26" s="27">
        <v>18180776880</v>
      </c>
      <c r="AB26" s="87">
        <v>0.32</v>
      </c>
    </row>
    <row r="27" spans="1:28" ht="21.75" customHeight="1" x14ac:dyDescent="0.2">
      <c r="A27" s="54" t="s">
        <v>37</v>
      </c>
      <c r="B27" s="54"/>
      <c r="C27" s="54"/>
      <c r="E27" s="54">
        <v>5467782</v>
      </c>
      <c r="F27" s="54"/>
      <c r="H27" s="27">
        <v>26476116325</v>
      </c>
      <c r="J27" s="27">
        <v>20262607142.788799</v>
      </c>
      <c r="L27" s="27">
        <v>0</v>
      </c>
      <c r="N27" s="81">
        <v>0</v>
      </c>
      <c r="P27" s="81">
        <v>0</v>
      </c>
      <c r="R27" s="81">
        <v>0</v>
      </c>
      <c r="T27" s="48">
        <v>5467782</v>
      </c>
      <c r="V27" s="27">
        <v>3137</v>
      </c>
      <c r="X27" s="27">
        <v>26476116325</v>
      </c>
      <c r="Z27" s="27">
        <v>17050375162.8027</v>
      </c>
      <c r="AB27" s="87">
        <v>0.3</v>
      </c>
    </row>
    <row r="28" spans="1:28" ht="21.75" customHeight="1" x14ac:dyDescent="0.2">
      <c r="A28" s="54" t="s">
        <v>38</v>
      </c>
      <c r="B28" s="54"/>
      <c r="C28" s="54"/>
      <c r="E28" s="54">
        <v>14890383</v>
      </c>
      <c r="F28" s="54"/>
      <c r="H28" s="27">
        <v>25369873032</v>
      </c>
      <c r="J28" s="27">
        <v>23386820649.417</v>
      </c>
      <c r="L28" s="27">
        <v>0</v>
      </c>
      <c r="N28" s="81">
        <v>0</v>
      </c>
      <c r="P28" s="81">
        <v>0</v>
      </c>
      <c r="R28" s="81">
        <v>0</v>
      </c>
      <c r="T28" s="48">
        <v>14890383</v>
      </c>
      <c r="V28" s="27">
        <v>1608</v>
      </c>
      <c r="X28" s="27">
        <v>25369873032</v>
      </c>
      <c r="Z28" s="27">
        <v>23801270635.6092</v>
      </c>
      <c r="AB28" s="87">
        <v>0.41</v>
      </c>
    </row>
    <row r="29" spans="1:28" ht="21.75" customHeight="1" x14ac:dyDescent="0.2">
      <c r="A29" s="54" t="s">
        <v>39</v>
      </c>
      <c r="B29" s="54"/>
      <c r="C29" s="54"/>
      <c r="E29" s="54">
        <v>4654864</v>
      </c>
      <c r="F29" s="54"/>
      <c r="H29" s="27">
        <v>33196993166</v>
      </c>
      <c r="J29" s="27">
        <v>23737369578.695999</v>
      </c>
      <c r="L29" s="27">
        <v>0</v>
      </c>
      <c r="N29" s="81">
        <v>0</v>
      </c>
      <c r="P29" s="81">
        <v>-822089</v>
      </c>
      <c r="R29" s="81">
        <v>4077815899</v>
      </c>
      <c r="T29" s="48">
        <v>3832775</v>
      </c>
      <c r="V29" s="27">
        <v>4860</v>
      </c>
      <c r="X29" s="27">
        <v>27334118781</v>
      </c>
      <c r="Z29" s="27">
        <v>18516454145.325001</v>
      </c>
      <c r="AB29" s="87">
        <v>0.32</v>
      </c>
    </row>
    <row r="30" spans="1:28" ht="21.75" customHeight="1" x14ac:dyDescent="0.2">
      <c r="A30" s="54" t="s">
        <v>40</v>
      </c>
      <c r="B30" s="54"/>
      <c r="C30" s="54"/>
      <c r="E30" s="54">
        <v>19994244</v>
      </c>
      <c r="F30" s="54"/>
      <c r="H30" s="27">
        <v>105114984252</v>
      </c>
      <c r="J30" s="27">
        <v>101960177413.26601</v>
      </c>
      <c r="L30" s="27">
        <v>0</v>
      </c>
      <c r="N30" s="81">
        <v>0</v>
      </c>
      <c r="P30" s="81">
        <v>0</v>
      </c>
      <c r="R30" s="81">
        <v>0</v>
      </c>
      <c r="T30" s="48">
        <v>19994244</v>
      </c>
      <c r="V30" s="27">
        <v>4281</v>
      </c>
      <c r="X30" s="27">
        <v>105114984252</v>
      </c>
      <c r="Z30" s="27">
        <v>85086066180.544205</v>
      </c>
      <c r="AB30" s="87">
        <v>1.48</v>
      </c>
    </row>
    <row r="31" spans="1:28" ht="21.75" customHeight="1" x14ac:dyDescent="0.2">
      <c r="A31" s="54" t="s">
        <v>41</v>
      </c>
      <c r="B31" s="54"/>
      <c r="C31" s="54"/>
      <c r="E31" s="54">
        <v>19627954</v>
      </c>
      <c r="F31" s="54"/>
      <c r="H31" s="27">
        <v>182046052556</v>
      </c>
      <c r="J31" s="27">
        <v>268083443836.638</v>
      </c>
      <c r="L31" s="27">
        <v>0</v>
      </c>
      <c r="N31" s="81">
        <v>0</v>
      </c>
      <c r="P31" s="81">
        <v>0</v>
      </c>
      <c r="R31" s="81">
        <v>0</v>
      </c>
      <c r="T31" s="48">
        <v>19627954</v>
      </c>
      <c r="V31" s="27">
        <v>14070</v>
      </c>
      <c r="X31" s="27">
        <v>182046052556</v>
      </c>
      <c r="Z31" s="27">
        <v>274522129168.95901</v>
      </c>
      <c r="AB31" s="87">
        <v>4.78</v>
      </c>
    </row>
    <row r="32" spans="1:28" ht="21.75" customHeight="1" x14ac:dyDescent="0.2">
      <c r="A32" s="54" t="s">
        <v>42</v>
      </c>
      <c r="B32" s="54"/>
      <c r="C32" s="54"/>
      <c r="E32" s="54">
        <v>2295662</v>
      </c>
      <c r="F32" s="54"/>
      <c r="H32" s="27">
        <v>12913334474</v>
      </c>
      <c r="J32" s="27">
        <v>9452055643.5762005</v>
      </c>
      <c r="L32" s="27">
        <v>0</v>
      </c>
      <c r="N32" s="81">
        <v>0</v>
      </c>
      <c r="P32" s="81">
        <v>0</v>
      </c>
      <c r="R32" s="81">
        <v>0</v>
      </c>
      <c r="T32" s="48">
        <v>2295662</v>
      </c>
      <c r="V32" s="27">
        <v>3846</v>
      </c>
      <c r="X32" s="27">
        <v>12913334474</v>
      </c>
      <c r="Z32" s="27">
        <v>8776582811.4906006</v>
      </c>
      <c r="AB32" s="87">
        <v>0.15</v>
      </c>
    </row>
    <row r="33" spans="1:28" ht="21.75" customHeight="1" x14ac:dyDescent="0.2">
      <c r="A33" s="54" t="s">
        <v>43</v>
      </c>
      <c r="B33" s="54"/>
      <c r="C33" s="54"/>
      <c r="E33" s="54">
        <v>1400000</v>
      </c>
      <c r="F33" s="54"/>
      <c r="H33" s="27">
        <v>20256375979</v>
      </c>
      <c r="J33" s="27">
        <v>13582699200</v>
      </c>
      <c r="L33" s="27">
        <v>0</v>
      </c>
      <c r="N33" s="81">
        <v>0</v>
      </c>
      <c r="P33" s="81">
        <v>0</v>
      </c>
      <c r="R33" s="81">
        <v>0</v>
      </c>
      <c r="T33" s="48">
        <v>1400000</v>
      </c>
      <c r="V33" s="27">
        <v>10920</v>
      </c>
      <c r="X33" s="27">
        <v>20256375979</v>
      </c>
      <c r="Z33" s="27">
        <v>15197036400</v>
      </c>
      <c r="AB33" s="87">
        <v>0.26</v>
      </c>
    </row>
    <row r="34" spans="1:28" ht="21.75" customHeight="1" x14ac:dyDescent="0.2">
      <c r="A34" s="54" t="s">
        <v>44</v>
      </c>
      <c r="B34" s="54"/>
      <c r="C34" s="54"/>
      <c r="E34" s="54">
        <v>171971932</v>
      </c>
      <c r="F34" s="54"/>
      <c r="H34" s="27">
        <v>374913419240</v>
      </c>
      <c r="J34" s="27">
        <v>197445747350.31299</v>
      </c>
      <c r="L34" s="27">
        <v>0</v>
      </c>
      <c r="N34" s="81">
        <v>0</v>
      </c>
      <c r="P34" s="81">
        <v>0</v>
      </c>
      <c r="R34" s="81">
        <v>0</v>
      </c>
      <c r="T34" s="48">
        <v>171971932</v>
      </c>
      <c r="V34" s="27">
        <v>1227</v>
      </c>
      <c r="X34" s="27">
        <v>374913419240</v>
      </c>
      <c r="Z34" s="27">
        <v>209754053678.64401</v>
      </c>
      <c r="AB34" s="87">
        <v>3.66</v>
      </c>
    </row>
    <row r="35" spans="1:28" ht="21.75" customHeight="1" x14ac:dyDescent="0.2">
      <c r="A35" s="54" t="s">
        <v>45</v>
      </c>
      <c r="B35" s="54"/>
      <c r="C35" s="54"/>
      <c r="E35" s="54">
        <v>15817560</v>
      </c>
      <c r="F35" s="54"/>
      <c r="H35" s="27">
        <v>30615360614</v>
      </c>
      <c r="J35" s="27">
        <v>25503428630.195999</v>
      </c>
      <c r="L35" s="27">
        <v>0</v>
      </c>
      <c r="N35" s="81">
        <v>0</v>
      </c>
      <c r="P35" s="81">
        <v>0</v>
      </c>
      <c r="R35" s="81">
        <v>0</v>
      </c>
      <c r="T35" s="48">
        <v>15817560</v>
      </c>
      <c r="V35" s="27">
        <v>1575</v>
      </c>
      <c r="X35" s="27">
        <v>30615360614</v>
      </c>
      <c r="Z35" s="27">
        <v>24764426690.849998</v>
      </c>
      <c r="AB35" s="87">
        <v>0.43</v>
      </c>
    </row>
    <row r="36" spans="1:28" ht="21.75" customHeight="1" x14ac:dyDescent="0.2">
      <c r="A36" s="54" t="s">
        <v>46</v>
      </c>
      <c r="B36" s="54"/>
      <c r="C36" s="54"/>
      <c r="E36" s="54">
        <v>5607293</v>
      </c>
      <c r="F36" s="54"/>
      <c r="H36" s="27">
        <v>45178758112</v>
      </c>
      <c r="J36" s="27">
        <v>39017507246.550003</v>
      </c>
      <c r="L36" s="27">
        <v>0</v>
      </c>
      <c r="N36" s="81">
        <v>0</v>
      </c>
      <c r="P36" s="81">
        <v>0</v>
      </c>
      <c r="R36" s="81">
        <v>0</v>
      </c>
      <c r="T36" s="48">
        <v>5607293</v>
      </c>
      <c r="V36" s="27">
        <v>7550</v>
      </c>
      <c r="X36" s="27">
        <v>45178758112</v>
      </c>
      <c r="Z36" s="27">
        <v>42083168530.207497</v>
      </c>
      <c r="AB36" s="87">
        <v>0.73</v>
      </c>
    </row>
    <row r="37" spans="1:28" ht="21.75" customHeight="1" x14ac:dyDescent="0.2">
      <c r="A37" s="54" t="s">
        <v>47</v>
      </c>
      <c r="B37" s="54"/>
      <c r="C37" s="54"/>
      <c r="E37" s="54">
        <v>1578947</v>
      </c>
      <c r="F37" s="54"/>
      <c r="H37" s="27">
        <v>44966831613</v>
      </c>
      <c r="J37" s="27">
        <v>28879761682.439999</v>
      </c>
      <c r="L37" s="27">
        <v>0</v>
      </c>
      <c r="N37" s="81">
        <v>0</v>
      </c>
      <c r="P37" s="81">
        <v>0</v>
      </c>
      <c r="R37" s="81">
        <v>0</v>
      </c>
      <c r="T37" s="48">
        <v>1578947</v>
      </c>
      <c r="V37" s="27">
        <v>18400</v>
      </c>
      <c r="X37" s="27">
        <v>44966831613</v>
      </c>
      <c r="Z37" s="27">
        <v>28879761682.439999</v>
      </c>
      <c r="AB37" s="87">
        <v>0.5</v>
      </c>
    </row>
    <row r="38" spans="1:28" ht="21.75" customHeight="1" x14ac:dyDescent="0.2">
      <c r="A38" s="54" t="s">
        <v>48</v>
      </c>
      <c r="B38" s="54"/>
      <c r="C38" s="54"/>
      <c r="E38" s="54">
        <v>3923890</v>
      </c>
      <c r="F38" s="54"/>
      <c r="H38" s="27">
        <v>5752422740</v>
      </c>
      <c r="J38" s="27">
        <v>2270115941.3189998</v>
      </c>
      <c r="L38" s="27">
        <v>0</v>
      </c>
      <c r="N38" s="81">
        <v>0</v>
      </c>
      <c r="P38" s="81">
        <v>0</v>
      </c>
      <c r="R38" s="81">
        <v>0</v>
      </c>
      <c r="T38" s="48">
        <v>3923890</v>
      </c>
      <c r="V38" s="27">
        <v>663</v>
      </c>
      <c r="X38" s="27">
        <v>5752422740</v>
      </c>
      <c r="Z38" s="27">
        <v>2586059912.5335002</v>
      </c>
      <c r="AB38" s="87">
        <v>0.05</v>
      </c>
    </row>
    <row r="39" spans="1:28" ht="21.75" customHeight="1" x14ac:dyDescent="0.2">
      <c r="A39" s="54" t="s">
        <v>49</v>
      </c>
      <c r="B39" s="54"/>
      <c r="C39" s="54"/>
      <c r="E39" s="54">
        <v>5966228</v>
      </c>
      <c r="F39" s="54"/>
      <c r="H39" s="27">
        <v>10727277944</v>
      </c>
      <c r="J39" s="27">
        <v>9803494943.4402008</v>
      </c>
      <c r="L39" s="27">
        <v>0</v>
      </c>
      <c r="N39" s="81">
        <v>0</v>
      </c>
      <c r="P39" s="81">
        <v>0</v>
      </c>
      <c r="R39" s="81">
        <v>0</v>
      </c>
      <c r="T39" s="48">
        <v>5966228</v>
      </c>
      <c r="V39" s="27">
        <v>1653</v>
      </c>
      <c r="X39" s="27">
        <v>10727277944</v>
      </c>
      <c r="Z39" s="27">
        <v>9803494943.4402008</v>
      </c>
      <c r="AB39" s="87">
        <v>0.17</v>
      </c>
    </row>
    <row r="40" spans="1:28" ht="21.75" customHeight="1" x14ac:dyDescent="0.2">
      <c r="A40" s="54" t="s">
        <v>50</v>
      </c>
      <c r="B40" s="54"/>
      <c r="C40" s="54"/>
      <c r="E40" s="54">
        <v>6541891</v>
      </c>
      <c r="F40" s="54"/>
      <c r="H40" s="27">
        <v>35090063925</v>
      </c>
      <c r="J40" s="27">
        <v>25153475383.391399</v>
      </c>
      <c r="L40" s="27">
        <v>0</v>
      </c>
      <c r="N40" s="81">
        <v>0</v>
      </c>
      <c r="P40" s="81">
        <v>0</v>
      </c>
      <c r="R40" s="81">
        <v>0</v>
      </c>
      <c r="T40" s="48">
        <v>6541891</v>
      </c>
      <c r="V40" s="27">
        <v>3984</v>
      </c>
      <c r="X40" s="27">
        <v>35090063925</v>
      </c>
      <c r="Z40" s="27">
        <v>25907819526.223202</v>
      </c>
      <c r="AB40" s="87">
        <v>0.45</v>
      </c>
    </row>
    <row r="41" spans="1:28" ht="21.75" customHeight="1" x14ac:dyDescent="0.2">
      <c r="A41" s="54" t="s">
        <v>51</v>
      </c>
      <c r="B41" s="54"/>
      <c r="C41" s="54"/>
      <c r="E41" s="54">
        <v>53865883</v>
      </c>
      <c r="F41" s="54"/>
      <c r="H41" s="27">
        <v>120396978218</v>
      </c>
      <c r="J41" s="27">
        <v>107733306564.254</v>
      </c>
      <c r="L41" s="27">
        <v>0</v>
      </c>
      <c r="N41" s="81">
        <v>0</v>
      </c>
      <c r="P41" s="81">
        <v>-1259318</v>
      </c>
      <c r="R41" s="81">
        <v>2620467497</v>
      </c>
      <c r="T41" s="48">
        <v>52606565</v>
      </c>
      <c r="V41" s="27">
        <v>2129</v>
      </c>
      <c r="X41" s="27">
        <v>117582245156</v>
      </c>
      <c r="Z41" s="27">
        <v>111332980592.534</v>
      </c>
      <c r="AB41" s="87">
        <v>1.94</v>
      </c>
    </row>
    <row r="42" spans="1:28" ht="21.75" customHeight="1" x14ac:dyDescent="0.2">
      <c r="A42" s="54" t="s">
        <v>52</v>
      </c>
      <c r="B42" s="54"/>
      <c r="C42" s="54"/>
      <c r="E42" s="54">
        <v>3977812</v>
      </c>
      <c r="F42" s="54"/>
      <c r="H42" s="27">
        <v>60832542852</v>
      </c>
      <c r="J42" s="27">
        <v>47172938141.898003</v>
      </c>
      <c r="L42" s="27">
        <v>0</v>
      </c>
      <c r="N42" s="81">
        <v>0</v>
      </c>
      <c r="P42" s="81">
        <v>0</v>
      </c>
      <c r="R42" s="81">
        <v>0</v>
      </c>
      <c r="T42" s="48">
        <v>3977812</v>
      </c>
      <c r="V42" s="27">
        <v>13180</v>
      </c>
      <c r="X42" s="27">
        <v>60832542852</v>
      </c>
      <c r="Z42" s="27">
        <v>52115618165.148003</v>
      </c>
      <c r="AB42" s="87">
        <v>0.91</v>
      </c>
    </row>
    <row r="43" spans="1:28" ht="21.75" customHeight="1" x14ac:dyDescent="0.2">
      <c r="A43" s="54" t="s">
        <v>53</v>
      </c>
      <c r="B43" s="54"/>
      <c r="C43" s="54"/>
      <c r="E43" s="54">
        <v>14000000</v>
      </c>
      <c r="F43" s="54"/>
      <c r="H43" s="27">
        <v>51945123384</v>
      </c>
      <c r="J43" s="27">
        <v>52034541300</v>
      </c>
      <c r="L43" s="27">
        <v>0</v>
      </c>
      <c r="N43" s="81">
        <v>0</v>
      </c>
      <c r="P43" s="81">
        <v>0</v>
      </c>
      <c r="R43" s="81">
        <v>0</v>
      </c>
      <c r="T43" s="48">
        <v>14000000</v>
      </c>
      <c r="V43" s="27">
        <v>3659</v>
      </c>
      <c r="X43" s="27">
        <v>51945123384</v>
      </c>
      <c r="Z43" s="27">
        <v>50921205300</v>
      </c>
      <c r="AB43" s="87">
        <v>0.89</v>
      </c>
    </row>
    <row r="44" spans="1:28" ht="21.75" customHeight="1" x14ac:dyDescent="0.2">
      <c r="A44" s="54" t="s">
        <v>54</v>
      </c>
      <c r="B44" s="54"/>
      <c r="C44" s="54"/>
      <c r="E44" s="54">
        <v>1</v>
      </c>
      <c r="F44" s="54"/>
      <c r="H44" s="27">
        <v>5274</v>
      </c>
      <c r="J44" s="27">
        <v>6043.8239999999996</v>
      </c>
      <c r="L44" s="27">
        <v>0</v>
      </c>
      <c r="N44" s="81">
        <v>0</v>
      </c>
      <c r="P44" s="81">
        <v>-1</v>
      </c>
      <c r="R44" s="81">
        <v>1</v>
      </c>
      <c r="T44" s="48">
        <v>0</v>
      </c>
      <c r="V44" s="27">
        <v>0</v>
      </c>
      <c r="X44" s="27">
        <v>0</v>
      </c>
      <c r="Z44" s="27">
        <v>0</v>
      </c>
      <c r="AB44" s="87">
        <v>0</v>
      </c>
    </row>
    <row r="45" spans="1:28" ht="21.75" customHeight="1" x14ac:dyDescent="0.2">
      <c r="A45" s="54" t="s">
        <v>55</v>
      </c>
      <c r="B45" s="54"/>
      <c r="C45" s="54"/>
      <c r="E45" s="54">
        <v>4059597</v>
      </c>
      <c r="F45" s="54"/>
      <c r="H45" s="27">
        <v>38269979082</v>
      </c>
      <c r="J45" s="27">
        <v>23930173419.2505</v>
      </c>
      <c r="L45" s="27">
        <v>0</v>
      </c>
      <c r="N45" s="81">
        <v>0</v>
      </c>
      <c r="P45" s="81">
        <v>0</v>
      </c>
      <c r="R45" s="81">
        <v>0</v>
      </c>
      <c r="T45" s="48">
        <v>4059597</v>
      </c>
      <c r="V45" s="27">
        <v>5800</v>
      </c>
      <c r="X45" s="27">
        <v>38269979082</v>
      </c>
      <c r="Z45" s="27">
        <v>23405565907.529999</v>
      </c>
      <c r="AB45" s="87">
        <v>0.41</v>
      </c>
    </row>
    <row r="46" spans="1:28" ht="21.75" customHeight="1" x14ac:dyDescent="0.2">
      <c r="A46" s="54" t="s">
        <v>56</v>
      </c>
      <c r="B46" s="54"/>
      <c r="C46" s="54"/>
      <c r="E46" s="54">
        <v>35594700</v>
      </c>
      <c r="F46" s="54"/>
      <c r="H46" s="27">
        <v>46728966324</v>
      </c>
      <c r="J46" s="27">
        <v>24852957062.183998</v>
      </c>
      <c r="L46" s="27">
        <v>0</v>
      </c>
      <c r="N46" s="81">
        <v>0</v>
      </c>
      <c r="P46" s="81">
        <v>0</v>
      </c>
      <c r="R46" s="81">
        <v>0</v>
      </c>
      <c r="T46" s="48">
        <v>35594700</v>
      </c>
      <c r="V46" s="27">
        <v>928</v>
      </c>
      <c r="X46" s="27">
        <v>46728966324</v>
      </c>
      <c r="Z46" s="27">
        <v>32835341904.48</v>
      </c>
      <c r="AB46" s="87">
        <v>0.56999999999999995</v>
      </c>
    </row>
    <row r="47" spans="1:28" ht="21.75" customHeight="1" x14ac:dyDescent="0.2">
      <c r="A47" s="54" t="s">
        <v>57</v>
      </c>
      <c r="B47" s="54"/>
      <c r="C47" s="54"/>
      <c r="E47" s="54">
        <v>21679018</v>
      </c>
      <c r="F47" s="54"/>
      <c r="H47" s="27">
        <v>97175757288</v>
      </c>
      <c r="J47" s="27">
        <v>67861037677.292099</v>
      </c>
      <c r="L47" s="27">
        <v>0</v>
      </c>
      <c r="N47" s="81">
        <v>0</v>
      </c>
      <c r="P47" s="81">
        <v>0</v>
      </c>
      <c r="R47" s="81">
        <v>0</v>
      </c>
      <c r="T47" s="48">
        <v>21679018</v>
      </c>
      <c r="V47" s="27">
        <v>3172</v>
      </c>
      <c r="X47" s="27">
        <v>97175757288</v>
      </c>
      <c r="Z47" s="27">
        <v>68356688317.678802</v>
      </c>
      <c r="AB47" s="87">
        <v>1.19</v>
      </c>
    </row>
    <row r="48" spans="1:28" ht="21.75" customHeight="1" x14ac:dyDescent="0.2">
      <c r="A48" s="54" t="s">
        <v>58</v>
      </c>
      <c r="B48" s="54"/>
      <c r="C48" s="54"/>
      <c r="E48" s="54">
        <v>12939663</v>
      </c>
      <c r="F48" s="54"/>
      <c r="H48" s="27">
        <v>37449723395</v>
      </c>
      <c r="J48" s="27">
        <v>22213834552.8941</v>
      </c>
      <c r="L48" s="27">
        <v>0</v>
      </c>
      <c r="N48" s="81">
        <v>0</v>
      </c>
      <c r="P48" s="81">
        <v>-12939663</v>
      </c>
      <c r="R48" s="81">
        <v>21890293483</v>
      </c>
      <c r="T48" s="48">
        <v>0</v>
      </c>
      <c r="V48" s="27">
        <v>0</v>
      </c>
      <c r="X48" s="27">
        <v>0</v>
      </c>
      <c r="Z48" s="27">
        <v>0</v>
      </c>
      <c r="AB48" s="87">
        <v>0</v>
      </c>
    </row>
    <row r="49" spans="1:28" ht="21.75" customHeight="1" x14ac:dyDescent="0.2">
      <c r="A49" s="54" t="s">
        <v>59</v>
      </c>
      <c r="B49" s="54"/>
      <c r="C49" s="54"/>
      <c r="E49" s="54">
        <v>14455376</v>
      </c>
      <c r="F49" s="54"/>
      <c r="H49" s="27">
        <v>66619781493</v>
      </c>
      <c r="J49" s="27">
        <v>65754221162.5728</v>
      </c>
      <c r="L49" s="27">
        <v>0</v>
      </c>
      <c r="N49" s="81">
        <v>0</v>
      </c>
      <c r="P49" s="81">
        <v>0</v>
      </c>
      <c r="R49" s="81">
        <v>0</v>
      </c>
      <c r="T49" s="48">
        <v>14455376</v>
      </c>
      <c r="V49" s="27">
        <v>5120</v>
      </c>
      <c r="X49" s="27">
        <v>66619781493</v>
      </c>
      <c r="Z49" s="27">
        <v>73571156545.535995</v>
      </c>
      <c r="AB49" s="87">
        <v>1.28</v>
      </c>
    </row>
    <row r="50" spans="1:28" ht="21.75" customHeight="1" x14ac:dyDescent="0.2">
      <c r="A50" s="54" t="s">
        <v>60</v>
      </c>
      <c r="B50" s="54"/>
      <c r="C50" s="54"/>
      <c r="E50" s="54">
        <v>6483049</v>
      </c>
      <c r="F50" s="54"/>
      <c r="H50" s="27">
        <v>18146701648</v>
      </c>
      <c r="J50" s="27">
        <v>13178951085.5303</v>
      </c>
      <c r="L50" s="27">
        <v>0</v>
      </c>
      <c r="N50" s="81">
        <v>0</v>
      </c>
      <c r="P50" s="81">
        <v>0</v>
      </c>
      <c r="R50" s="81">
        <v>0</v>
      </c>
      <c r="T50" s="48">
        <v>6483049</v>
      </c>
      <c r="V50" s="27">
        <v>2267</v>
      </c>
      <c r="X50" s="27">
        <v>18146701648</v>
      </c>
      <c r="Z50" s="27">
        <v>14609624504.1061</v>
      </c>
      <c r="AB50" s="87">
        <v>0.25</v>
      </c>
    </row>
    <row r="51" spans="1:28" ht="21.75" customHeight="1" x14ac:dyDescent="0.2">
      <c r="A51" s="54" t="s">
        <v>61</v>
      </c>
      <c r="B51" s="54"/>
      <c r="C51" s="54"/>
      <c r="E51" s="54">
        <v>5742570</v>
      </c>
      <c r="F51" s="54"/>
      <c r="H51" s="27">
        <v>49251014892</v>
      </c>
      <c r="J51" s="27">
        <v>26075979004.428001</v>
      </c>
      <c r="L51" s="27">
        <v>0</v>
      </c>
      <c r="N51" s="81">
        <v>0</v>
      </c>
      <c r="P51" s="81">
        <v>-3961871</v>
      </c>
      <c r="R51" s="81">
        <v>26107085429</v>
      </c>
      <c r="T51" s="48">
        <v>1780699</v>
      </c>
      <c r="V51" s="27">
        <v>6300</v>
      </c>
      <c r="X51" s="27">
        <v>15272122590</v>
      </c>
      <c r="Z51" s="27">
        <v>11151654197.985001</v>
      </c>
      <c r="AB51" s="87">
        <v>0.19</v>
      </c>
    </row>
    <row r="52" spans="1:28" ht="21.75" customHeight="1" x14ac:dyDescent="0.2">
      <c r="A52" s="54" t="s">
        <v>62</v>
      </c>
      <c r="B52" s="54"/>
      <c r="C52" s="54"/>
      <c r="E52" s="54">
        <v>3250000</v>
      </c>
      <c r="F52" s="54"/>
      <c r="H52" s="27">
        <v>4033659239</v>
      </c>
      <c r="J52" s="27">
        <v>3537575437.5</v>
      </c>
      <c r="L52" s="27">
        <v>0</v>
      </c>
      <c r="N52" s="81">
        <v>0</v>
      </c>
      <c r="P52" s="81">
        <v>-3250000</v>
      </c>
      <c r="R52" s="81">
        <v>3363388471</v>
      </c>
      <c r="T52" s="48">
        <v>0</v>
      </c>
      <c r="V52" s="27">
        <v>0</v>
      </c>
      <c r="X52" s="27">
        <v>0</v>
      </c>
      <c r="Z52" s="27">
        <v>0</v>
      </c>
      <c r="AB52" s="87">
        <v>0</v>
      </c>
    </row>
    <row r="53" spans="1:28" ht="21.75" customHeight="1" x14ac:dyDescent="0.2">
      <c r="A53" s="54" t="s">
        <v>63</v>
      </c>
      <c r="B53" s="54"/>
      <c r="C53" s="54"/>
      <c r="E53" s="54">
        <v>69799006</v>
      </c>
      <c r="F53" s="54"/>
      <c r="H53" s="27">
        <v>86237820887</v>
      </c>
      <c r="J53" s="27">
        <v>88117301431.160995</v>
      </c>
      <c r="L53" s="27">
        <v>0</v>
      </c>
      <c r="N53" s="81">
        <v>0</v>
      </c>
      <c r="P53" s="81">
        <v>-10013904</v>
      </c>
      <c r="R53" s="81">
        <v>13687191785</v>
      </c>
      <c r="T53" s="48">
        <v>59785102</v>
      </c>
      <c r="V53" s="27">
        <v>1408</v>
      </c>
      <c r="X53" s="27">
        <v>73865477654</v>
      </c>
      <c r="Z53" s="27">
        <v>83676567945.484802</v>
      </c>
      <c r="AB53" s="87">
        <v>1.46</v>
      </c>
    </row>
    <row r="54" spans="1:28" ht="21.75" customHeight="1" x14ac:dyDescent="0.2">
      <c r="A54" s="54" t="s">
        <v>64</v>
      </c>
      <c r="B54" s="54"/>
      <c r="C54" s="54"/>
      <c r="E54" s="54">
        <v>105376477</v>
      </c>
      <c r="F54" s="54"/>
      <c r="H54" s="27">
        <v>427960402578</v>
      </c>
      <c r="J54" s="27">
        <v>314248460885.54999</v>
      </c>
      <c r="L54" s="27">
        <v>0</v>
      </c>
      <c r="N54" s="81">
        <v>0</v>
      </c>
      <c r="P54" s="81">
        <v>-3792424</v>
      </c>
      <c r="R54" s="81">
        <v>11129329151</v>
      </c>
      <c r="T54" s="48">
        <v>101584053</v>
      </c>
      <c r="V54" s="27">
        <v>2797</v>
      </c>
      <c r="X54" s="27">
        <v>412558413923</v>
      </c>
      <c r="Z54" s="27">
        <v>282440019193.36603</v>
      </c>
      <c r="AB54" s="87">
        <v>4.92</v>
      </c>
    </row>
    <row r="55" spans="1:28" ht="21.75" customHeight="1" x14ac:dyDescent="0.2">
      <c r="A55" s="54" t="s">
        <v>65</v>
      </c>
      <c r="B55" s="54"/>
      <c r="C55" s="54"/>
      <c r="E55" s="54">
        <v>7616503</v>
      </c>
      <c r="F55" s="54"/>
      <c r="H55" s="27">
        <v>30263678627</v>
      </c>
      <c r="J55" s="27">
        <v>22404650081.318298</v>
      </c>
      <c r="L55" s="27">
        <v>0</v>
      </c>
      <c r="N55" s="81">
        <v>0</v>
      </c>
      <c r="P55" s="81">
        <v>0</v>
      </c>
      <c r="R55" s="81">
        <v>0</v>
      </c>
      <c r="T55" s="48">
        <v>7616503</v>
      </c>
      <c r="V55" s="27">
        <v>3574</v>
      </c>
      <c r="X55" s="27">
        <v>30263678627</v>
      </c>
      <c r="Z55" s="27">
        <v>27059414500.754101</v>
      </c>
      <c r="AB55" s="87">
        <v>0.47</v>
      </c>
    </row>
    <row r="56" spans="1:28" ht="21.75" customHeight="1" x14ac:dyDescent="0.2">
      <c r="A56" s="54" t="s">
        <v>66</v>
      </c>
      <c r="B56" s="54"/>
      <c r="C56" s="54"/>
      <c r="E56" s="54">
        <v>18830329</v>
      </c>
      <c r="F56" s="54"/>
      <c r="H56" s="27">
        <v>46454323833</v>
      </c>
      <c r="J56" s="27">
        <v>30286190861.684101</v>
      </c>
      <c r="L56" s="27">
        <v>0</v>
      </c>
      <c r="N56" s="81">
        <v>0</v>
      </c>
      <c r="P56" s="81">
        <v>0</v>
      </c>
      <c r="R56" s="81">
        <v>0</v>
      </c>
      <c r="T56" s="48">
        <v>18830329</v>
      </c>
      <c r="V56" s="27">
        <v>1663</v>
      </c>
      <c r="X56" s="27">
        <v>46454323833</v>
      </c>
      <c r="Z56" s="27">
        <v>31128513846.094299</v>
      </c>
      <c r="AB56" s="87">
        <v>0.54</v>
      </c>
    </row>
    <row r="57" spans="1:28" ht="21.75" customHeight="1" x14ac:dyDescent="0.2">
      <c r="A57" s="54" t="s">
        <v>67</v>
      </c>
      <c r="B57" s="54"/>
      <c r="C57" s="54"/>
      <c r="E57" s="54">
        <v>33209406</v>
      </c>
      <c r="F57" s="54"/>
      <c r="H57" s="27">
        <v>47779057530</v>
      </c>
      <c r="J57" s="27">
        <v>32318562023.5797</v>
      </c>
      <c r="L57" s="27">
        <v>0</v>
      </c>
      <c r="N57" s="81">
        <v>0</v>
      </c>
      <c r="P57" s="81">
        <v>0</v>
      </c>
      <c r="R57" s="81">
        <v>0</v>
      </c>
      <c r="T57" s="48">
        <v>33209406</v>
      </c>
      <c r="V57" s="27">
        <v>944</v>
      </c>
      <c r="X57" s="27">
        <v>47779057530</v>
      </c>
      <c r="Z57" s="27">
        <v>31163148672.3792</v>
      </c>
      <c r="AB57" s="87">
        <v>0.54</v>
      </c>
    </row>
    <row r="58" spans="1:28" ht="21.75" customHeight="1" x14ac:dyDescent="0.2">
      <c r="A58" s="54" t="s">
        <v>68</v>
      </c>
      <c r="B58" s="54"/>
      <c r="C58" s="54"/>
      <c r="E58" s="54">
        <v>5118392</v>
      </c>
      <c r="F58" s="54"/>
      <c r="H58" s="27">
        <v>23952123833</v>
      </c>
      <c r="J58" s="27">
        <v>21898483290.950401</v>
      </c>
      <c r="L58" s="27">
        <v>0</v>
      </c>
      <c r="N58" s="81">
        <v>0</v>
      </c>
      <c r="P58" s="81">
        <v>0</v>
      </c>
      <c r="R58" s="81">
        <v>0</v>
      </c>
      <c r="T58" s="48">
        <v>5118392</v>
      </c>
      <c r="V58" s="27">
        <v>4603</v>
      </c>
      <c r="X58" s="27">
        <v>23952123833</v>
      </c>
      <c r="Z58" s="27">
        <v>23419776623.6628</v>
      </c>
      <c r="AB58" s="87">
        <v>0.41</v>
      </c>
    </row>
    <row r="59" spans="1:28" ht="21.75" customHeight="1" x14ac:dyDescent="0.2">
      <c r="A59" s="54" t="s">
        <v>69</v>
      </c>
      <c r="B59" s="54"/>
      <c r="C59" s="54"/>
      <c r="E59" s="54">
        <v>21018140</v>
      </c>
      <c r="F59" s="54"/>
      <c r="H59" s="27">
        <v>86759536881</v>
      </c>
      <c r="J59" s="27">
        <v>76050818723.880005</v>
      </c>
      <c r="L59" s="27">
        <v>0</v>
      </c>
      <c r="N59" s="81">
        <v>0</v>
      </c>
      <c r="P59" s="81">
        <v>0</v>
      </c>
      <c r="R59" s="81">
        <v>0</v>
      </c>
      <c r="T59" s="48">
        <v>21018140</v>
      </c>
      <c r="V59" s="27">
        <v>3970</v>
      </c>
      <c r="X59" s="27">
        <v>86759536881</v>
      </c>
      <c r="Z59" s="27">
        <v>82945535805.990005</v>
      </c>
      <c r="AB59" s="87">
        <v>1.45</v>
      </c>
    </row>
    <row r="60" spans="1:28" ht="21.75" customHeight="1" x14ac:dyDescent="0.2">
      <c r="A60" s="54" t="s">
        <v>70</v>
      </c>
      <c r="B60" s="54"/>
      <c r="C60" s="54"/>
      <c r="E60" s="54">
        <v>2800000</v>
      </c>
      <c r="F60" s="54"/>
      <c r="H60" s="27">
        <v>7639883214</v>
      </c>
      <c r="J60" s="27">
        <v>4400460540</v>
      </c>
      <c r="L60" s="27">
        <v>0</v>
      </c>
      <c r="N60" s="81">
        <v>0</v>
      </c>
      <c r="P60" s="81">
        <v>0</v>
      </c>
      <c r="R60" s="81">
        <v>0</v>
      </c>
      <c r="T60" s="48">
        <v>2800000</v>
      </c>
      <c r="V60" s="27">
        <v>1579</v>
      </c>
      <c r="X60" s="27">
        <v>7639883214</v>
      </c>
      <c r="Z60" s="27">
        <v>4394893860</v>
      </c>
      <c r="AB60" s="87">
        <v>0.08</v>
      </c>
    </row>
    <row r="61" spans="1:28" ht="21.75" customHeight="1" x14ac:dyDescent="0.2">
      <c r="A61" s="54" t="s">
        <v>71</v>
      </c>
      <c r="B61" s="54"/>
      <c r="C61" s="54"/>
      <c r="E61" s="54">
        <v>12235575</v>
      </c>
      <c r="F61" s="54"/>
      <c r="H61" s="27">
        <v>61515977940</v>
      </c>
      <c r="J61" s="27">
        <v>47288862702.18</v>
      </c>
      <c r="L61" s="27">
        <v>0</v>
      </c>
      <c r="N61" s="81">
        <v>0</v>
      </c>
      <c r="P61" s="81">
        <v>0</v>
      </c>
      <c r="R61" s="81">
        <v>0</v>
      </c>
      <c r="T61" s="48">
        <v>12235575</v>
      </c>
      <c r="V61" s="27">
        <v>3799</v>
      </c>
      <c r="X61" s="27">
        <v>61515977940</v>
      </c>
      <c r="Z61" s="27">
        <v>46206375875.921204</v>
      </c>
      <c r="AB61" s="87">
        <v>0.81</v>
      </c>
    </row>
    <row r="62" spans="1:28" ht="21.75" customHeight="1" x14ac:dyDescent="0.2">
      <c r="A62" s="54" t="s">
        <v>72</v>
      </c>
      <c r="B62" s="54"/>
      <c r="C62" s="54"/>
      <c r="E62" s="54">
        <v>41352</v>
      </c>
      <c r="F62" s="54"/>
      <c r="H62" s="27">
        <v>620907355</v>
      </c>
      <c r="J62" s="27">
        <v>615767214.88800001</v>
      </c>
      <c r="L62" s="27">
        <v>0</v>
      </c>
      <c r="N62" s="81">
        <v>0</v>
      </c>
      <c r="P62" s="81">
        <v>-41352</v>
      </c>
      <c r="R62" s="81">
        <v>566851133</v>
      </c>
      <c r="T62" s="48">
        <v>0</v>
      </c>
      <c r="V62" s="27">
        <v>0</v>
      </c>
      <c r="X62" s="27">
        <v>0</v>
      </c>
      <c r="Z62" s="27">
        <v>0</v>
      </c>
      <c r="AB62" s="87">
        <v>0</v>
      </c>
    </row>
    <row r="63" spans="1:28" ht="21.75" customHeight="1" x14ac:dyDescent="0.2">
      <c r="A63" s="54" t="s">
        <v>73</v>
      </c>
      <c r="B63" s="54"/>
      <c r="C63" s="54"/>
      <c r="E63" s="54">
        <v>81960498</v>
      </c>
      <c r="F63" s="54"/>
      <c r="H63" s="27">
        <v>179747308155</v>
      </c>
      <c r="J63" s="27">
        <v>162538301908.616</v>
      </c>
      <c r="L63" s="27">
        <v>0</v>
      </c>
      <c r="N63" s="81">
        <v>0</v>
      </c>
      <c r="P63" s="81">
        <v>0</v>
      </c>
      <c r="R63" s="81">
        <v>0</v>
      </c>
      <c r="T63" s="48">
        <v>81960498</v>
      </c>
      <c r="V63" s="27">
        <v>2215</v>
      </c>
      <c r="X63" s="27">
        <v>179747308155</v>
      </c>
      <c r="Z63" s="27">
        <v>180462325176.733</v>
      </c>
      <c r="AB63" s="87">
        <v>3.15</v>
      </c>
    </row>
    <row r="64" spans="1:28" ht="21.75" customHeight="1" x14ac:dyDescent="0.2">
      <c r="A64" s="54" t="s">
        <v>74</v>
      </c>
      <c r="B64" s="54"/>
      <c r="C64" s="54"/>
      <c r="E64" s="54">
        <v>30284</v>
      </c>
      <c r="F64" s="54"/>
      <c r="H64" s="27">
        <v>258051463456</v>
      </c>
      <c r="J64" s="27">
        <v>306644881760</v>
      </c>
      <c r="L64" s="27">
        <v>0</v>
      </c>
      <c r="N64" s="81">
        <v>0</v>
      </c>
      <c r="P64" s="81">
        <v>-12955</v>
      </c>
      <c r="R64" s="81">
        <v>150433084476</v>
      </c>
      <c r="T64" s="48">
        <v>17329</v>
      </c>
      <c r="V64" s="27">
        <v>12518000</v>
      </c>
      <c r="X64" s="27">
        <v>147661267012</v>
      </c>
      <c r="Z64" s="27">
        <v>216403803387.20001</v>
      </c>
      <c r="AB64" s="87">
        <v>3.77</v>
      </c>
    </row>
    <row r="65" spans="1:28" ht="21.75" customHeight="1" x14ac:dyDescent="0.2">
      <c r="A65" s="54" t="s">
        <v>75</v>
      </c>
      <c r="B65" s="54"/>
      <c r="C65" s="54"/>
      <c r="E65" s="54">
        <v>2089551</v>
      </c>
      <c r="F65" s="54"/>
      <c r="H65" s="27">
        <v>12772672673</v>
      </c>
      <c r="J65" s="27">
        <v>10701312819.8256</v>
      </c>
      <c r="L65" s="27">
        <v>0</v>
      </c>
      <c r="N65" s="81">
        <v>0</v>
      </c>
      <c r="P65" s="81">
        <v>0</v>
      </c>
      <c r="R65" s="81">
        <v>0</v>
      </c>
      <c r="T65" s="48">
        <v>2089551</v>
      </c>
      <c r="V65" s="27">
        <v>5520</v>
      </c>
      <c r="X65" s="27">
        <v>12772672673</v>
      </c>
      <c r="Z65" s="27">
        <v>11465692306.955999</v>
      </c>
      <c r="AB65" s="87">
        <v>0.2</v>
      </c>
    </row>
    <row r="66" spans="1:28" ht="21.75" customHeight="1" x14ac:dyDescent="0.2">
      <c r="A66" s="54" t="s">
        <v>76</v>
      </c>
      <c r="B66" s="54"/>
      <c r="C66" s="54"/>
      <c r="E66" s="54">
        <v>21185620</v>
      </c>
      <c r="F66" s="54"/>
      <c r="H66" s="27">
        <v>150129197965</v>
      </c>
      <c r="J66" s="27">
        <v>145311002370.89999</v>
      </c>
      <c r="L66" s="27">
        <v>0</v>
      </c>
      <c r="N66" s="81">
        <v>0</v>
      </c>
      <c r="P66" s="81">
        <v>-21185620</v>
      </c>
      <c r="R66" s="81">
        <v>144220069065</v>
      </c>
      <c r="T66" s="48">
        <v>0</v>
      </c>
      <c r="V66" s="27">
        <v>0</v>
      </c>
      <c r="X66" s="27">
        <v>0</v>
      </c>
      <c r="Z66" s="27">
        <v>0</v>
      </c>
      <c r="AB66" s="87">
        <v>0</v>
      </c>
    </row>
    <row r="67" spans="1:28" ht="21.75" customHeight="1" x14ac:dyDescent="0.2">
      <c r="A67" s="54" t="s">
        <v>77</v>
      </c>
      <c r="B67" s="54"/>
      <c r="C67" s="54"/>
      <c r="E67" s="54">
        <v>4600000</v>
      </c>
      <c r="F67" s="54"/>
      <c r="H67" s="27">
        <v>22996455379</v>
      </c>
      <c r="J67" s="27">
        <v>9657394560</v>
      </c>
      <c r="L67" s="27">
        <v>0</v>
      </c>
      <c r="N67" s="81">
        <v>0</v>
      </c>
      <c r="P67" s="81">
        <v>0</v>
      </c>
      <c r="R67" s="81">
        <v>0</v>
      </c>
      <c r="T67" s="48">
        <v>4600000</v>
      </c>
      <c r="V67" s="27">
        <v>2126</v>
      </c>
      <c r="X67" s="27">
        <v>22996455379</v>
      </c>
      <c r="Z67" s="27">
        <v>9721411380</v>
      </c>
      <c r="AB67" s="87">
        <v>0.17</v>
      </c>
    </row>
    <row r="68" spans="1:28" ht="21.75" customHeight="1" x14ac:dyDescent="0.2">
      <c r="A68" s="54" t="s">
        <v>78</v>
      </c>
      <c r="B68" s="54"/>
      <c r="C68" s="54"/>
      <c r="E68" s="54">
        <v>3000000</v>
      </c>
      <c r="F68" s="54"/>
      <c r="H68" s="27">
        <v>78102411840</v>
      </c>
      <c r="J68" s="27">
        <v>50994765000</v>
      </c>
      <c r="L68" s="27">
        <v>0</v>
      </c>
      <c r="N68" s="81">
        <v>0</v>
      </c>
      <c r="P68" s="81">
        <v>0</v>
      </c>
      <c r="R68" s="81">
        <v>0</v>
      </c>
      <c r="T68" s="48">
        <v>3000000</v>
      </c>
      <c r="V68" s="27">
        <v>18000</v>
      </c>
      <c r="X68" s="27">
        <v>78102411840</v>
      </c>
      <c r="Z68" s="27">
        <v>53678700000</v>
      </c>
      <c r="AB68" s="87">
        <v>0.94</v>
      </c>
    </row>
    <row r="69" spans="1:28" ht="21.75" customHeight="1" x14ac:dyDescent="0.2">
      <c r="A69" s="54" t="s">
        <v>79</v>
      </c>
      <c r="B69" s="54"/>
      <c r="C69" s="54"/>
      <c r="E69" s="54">
        <v>22141306</v>
      </c>
      <c r="F69" s="54"/>
      <c r="H69" s="27">
        <v>66142041138</v>
      </c>
      <c r="J69" s="27">
        <v>68845920037.250397</v>
      </c>
      <c r="L69" s="27">
        <v>0</v>
      </c>
      <c r="N69" s="81">
        <v>0</v>
      </c>
      <c r="P69" s="81">
        <v>-834595</v>
      </c>
      <c r="R69" s="81">
        <v>2838562597</v>
      </c>
      <c r="T69" s="48">
        <v>21306711</v>
      </c>
      <c r="V69" s="27">
        <v>3293</v>
      </c>
      <c r="X69" s="27">
        <v>63648881210</v>
      </c>
      <c r="Z69" s="27">
        <v>69745529477.028198</v>
      </c>
      <c r="AB69" s="87">
        <v>1.22</v>
      </c>
    </row>
    <row r="70" spans="1:28" ht="21.75" customHeight="1" x14ac:dyDescent="0.2">
      <c r="A70" s="54" t="s">
        <v>80</v>
      </c>
      <c r="B70" s="54"/>
      <c r="C70" s="54"/>
      <c r="E70" s="54">
        <v>22955282</v>
      </c>
      <c r="F70" s="54"/>
      <c r="H70" s="27">
        <v>28849518644</v>
      </c>
      <c r="J70" s="27">
        <v>18574420230.6894</v>
      </c>
      <c r="L70" s="27">
        <v>0</v>
      </c>
      <c r="N70" s="81">
        <v>0</v>
      </c>
      <c r="P70" s="81">
        <v>0</v>
      </c>
      <c r="R70" s="81">
        <v>0</v>
      </c>
      <c r="T70" s="48">
        <v>22955282</v>
      </c>
      <c r="V70" s="27">
        <v>754</v>
      </c>
      <c r="X70" s="27">
        <v>28849518644</v>
      </c>
      <c r="Z70" s="27">
        <v>17205298346.3634</v>
      </c>
      <c r="AB70" s="87">
        <v>0.3</v>
      </c>
    </row>
    <row r="71" spans="1:28" ht="21.75" customHeight="1" x14ac:dyDescent="0.2">
      <c r="A71" s="54" t="s">
        <v>81</v>
      </c>
      <c r="B71" s="54"/>
      <c r="C71" s="54"/>
      <c r="E71" s="54">
        <v>115768</v>
      </c>
      <c r="F71" s="54"/>
      <c r="H71" s="27">
        <v>1733461835</v>
      </c>
      <c r="J71" s="27">
        <v>1124323592.5079999</v>
      </c>
      <c r="L71" s="27">
        <v>0</v>
      </c>
      <c r="N71" s="81">
        <v>0</v>
      </c>
      <c r="P71" s="81">
        <v>-115768</v>
      </c>
      <c r="R71" s="81">
        <v>1128305454</v>
      </c>
      <c r="T71" s="48">
        <v>0</v>
      </c>
      <c r="V71" s="27">
        <v>0</v>
      </c>
      <c r="X71" s="27">
        <v>0</v>
      </c>
      <c r="Z71" s="27">
        <v>0</v>
      </c>
      <c r="AB71" s="87">
        <v>0</v>
      </c>
    </row>
    <row r="72" spans="1:28" ht="21.75" customHeight="1" x14ac:dyDescent="0.2">
      <c r="A72" s="54" t="s">
        <v>82</v>
      </c>
      <c r="B72" s="54"/>
      <c r="C72" s="54"/>
      <c r="E72" s="54">
        <v>33127512</v>
      </c>
      <c r="F72" s="54"/>
      <c r="H72" s="27">
        <v>54378056700</v>
      </c>
      <c r="J72" s="27">
        <v>55817033599.601997</v>
      </c>
      <c r="L72" s="27">
        <v>0</v>
      </c>
      <c r="N72" s="81">
        <v>0</v>
      </c>
      <c r="P72" s="81">
        <v>-10105745</v>
      </c>
      <c r="R72" s="81">
        <v>19193887619</v>
      </c>
      <c r="T72" s="48">
        <v>23021767</v>
      </c>
      <c r="V72" s="27">
        <v>1896</v>
      </c>
      <c r="X72" s="27">
        <v>37789706369</v>
      </c>
      <c r="Z72" s="27">
        <v>43389557074.119598</v>
      </c>
      <c r="AB72" s="87">
        <v>0.76</v>
      </c>
    </row>
    <row r="73" spans="1:28" ht="21.75" customHeight="1" x14ac:dyDescent="0.2">
      <c r="A73" s="54" t="s">
        <v>83</v>
      </c>
      <c r="B73" s="54"/>
      <c r="C73" s="54"/>
      <c r="E73" s="54">
        <v>1</v>
      </c>
      <c r="F73" s="54"/>
      <c r="H73" s="27">
        <v>3503</v>
      </c>
      <c r="J73" s="27">
        <v>2505.0059999999999</v>
      </c>
      <c r="L73" s="27">
        <v>0</v>
      </c>
      <c r="N73" s="81">
        <v>0</v>
      </c>
      <c r="P73" s="81">
        <v>-1</v>
      </c>
      <c r="R73" s="81">
        <v>1</v>
      </c>
      <c r="T73" s="48">
        <v>0</v>
      </c>
      <c r="V73" s="27">
        <v>0</v>
      </c>
      <c r="X73" s="27">
        <v>0</v>
      </c>
      <c r="Z73" s="27">
        <v>0</v>
      </c>
      <c r="AB73" s="87">
        <v>0</v>
      </c>
    </row>
    <row r="74" spans="1:28" ht="21.75" customHeight="1" x14ac:dyDescent="0.2">
      <c r="A74" s="54" t="s">
        <v>84</v>
      </c>
      <c r="B74" s="54"/>
      <c r="C74" s="54"/>
      <c r="E74" s="54">
        <v>8416173</v>
      </c>
      <c r="F74" s="54"/>
      <c r="H74" s="27">
        <v>57412466979</v>
      </c>
      <c r="J74" s="27">
        <v>41161196111.598</v>
      </c>
      <c r="L74" s="27">
        <v>0</v>
      </c>
      <c r="N74" s="81">
        <v>0</v>
      </c>
      <c r="P74" s="81">
        <v>0</v>
      </c>
      <c r="R74" s="81">
        <v>0</v>
      </c>
      <c r="T74" s="48">
        <v>8416173</v>
      </c>
      <c r="V74" s="27">
        <v>5880</v>
      </c>
      <c r="X74" s="27">
        <v>57412466979</v>
      </c>
      <c r="Z74" s="27">
        <v>49192649011.421997</v>
      </c>
      <c r="AB74" s="87">
        <v>0.86</v>
      </c>
    </row>
    <row r="75" spans="1:28" ht="21.75" customHeight="1" x14ac:dyDescent="0.2">
      <c r="A75" s="54" t="s">
        <v>85</v>
      </c>
      <c r="B75" s="54"/>
      <c r="C75" s="54"/>
      <c r="E75" s="54">
        <v>7816114</v>
      </c>
      <c r="F75" s="54"/>
      <c r="H75" s="27">
        <v>26906258690</v>
      </c>
      <c r="J75" s="27">
        <v>21591740970.2043</v>
      </c>
      <c r="L75" s="27">
        <v>0</v>
      </c>
      <c r="N75" s="81">
        <v>0</v>
      </c>
      <c r="P75" s="81">
        <v>0</v>
      </c>
      <c r="R75" s="81">
        <v>0</v>
      </c>
      <c r="T75" s="48">
        <v>7816114</v>
      </c>
      <c r="V75" s="27">
        <v>2814</v>
      </c>
      <c r="X75" s="27">
        <v>26906258690</v>
      </c>
      <c r="Z75" s="27">
        <v>21863677254.463799</v>
      </c>
      <c r="AB75" s="87">
        <v>0.38</v>
      </c>
    </row>
    <row r="76" spans="1:28" ht="21.75" customHeight="1" x14ac:dyDescent="0.2">
      <c r="A76" s="54" t="s">
        <v>86</v>
      </c>
      <c r="B76" s="54"/>
      <c r="C76" s="54"/>
      <c r="E76" s="54">
        <v>10441176</v>
      </c>
      <c r="F76" s="54"/>
      <c r="H76" s="27">
        <v>29917137207</v>
      </c>
      <c r="J76" s="27">
        <v>21692216595.852001</v>
      </c>
      <c r="L76" s="27">
        <v>0</v>
      </c>
      <c r="N76" s="81">
        <v>0</v>
      </c>
      <c r="P76" s="81">
        <v>0</v>
      </c>
      <c r="R76" s="81">
        <v>0</v>
      </c>
      <c r="T76" s="48">
        <v>10441176</v>
      </c>
      <c r="V76" s="27">
        <v>1971</v>
      </c>
      <c r="X76" s="27">
        <v>29917137207</v>
      </c>
      <c r="Z76" s="27">
        <v>20457109526.518799</v>
      </c>
      <c r="AB76" s="87">
        <v>0.36</v>
      </c>
    </row>
    <row r="77" spans="1:28" ht="21.75" customHeight="1" x14ac:dyDescent="0.2">
      <c r="A77" s="54" t="s">
        <v>87</v>
      </c>
      <c r="B77" s="54"/>
      <c r="C77" s="54"/>
      <c r="E77" s="54">
        <v>1</v>
      </c>
      <c r="F77" s="54"/>
      <c r="H77" s="27">
        <v>1926</v>
      </c>
      <c r="J77" s="27">
        <v>1304.1936000000001</v>
      </c>
      <c r="L77" s="27">
        <v>0</v>
      </c>
      <c r="N77" s="81">
        <v>0</v>
      </c>
      <c r="P77" s="81">
        <v>-1</v>
      </c>
      <c r="R77" s="81">
        <v>1</v>
      </c>
      <c r="T77" s="48">
        <v>0</v>
      </c>
      <c r="V77" s="27">
        <v>0</v>
      </c>
      <c r="X77" s="27">
        <v>0</v>
      </c>
      <c r="Z77" s="27">
        <v>0</v>
      </c>
      <c r="AB77" s="87">
        <v>0</v>
      </c>
    </row>
    <row r="78" spans="1:28" ht="21.75" customHeight="1" x14ac:dyDescent="0.2">
      <c r="A78" s="54" t="s">
        <v>88</v>
      </c>
      <c r="B78" s="54"/>
      <c r="C78" s="54"/>
      <c r="E78" s="54">
        <v>12105019</v>
      </c>
      <c r="F78" s="54"/>
      <c r="H78" s="27">
        <v>25543922741</v>
      </c>
      <c r="J78" s="27">
        <v>18073557193.698898</v>
      </c>
      <c r="L78" s="27">
        <v>0</v>
      </c>
      <c r="N78" s="81">
        <v>0</v>
      </c>
      <c r="P78" s="81">
        <v>0</v>
      </c>
      <c r="R78" s="81">
        <v>0</v>
      </c>
      <c r="T78" s="48">
        <v>12105019</v>
      </c>
      <c r="V78" s="27">
        <v>1510</v>
      </c>
      <c r="X78" s="27">
        <v>25543922741</v>
      </c>
      <c r="Z78" s="27">
        <v>18169821146.794498</v>
      </c>
      <c r="AB78" s="87">
        <v>0.32</v>
      </c>
    </row>
    <row r="79" spans="1:28" ht="21.75" customHeight="1" x14ac:dyDescent="0.2">
      <c r="A79" s="54" t="s">
        <v>89</v>
      </c>
      <c r="B79" s="54"/>
      <c r="C79" s="54"/>
      <c r="E79" s="54">
        <v>22455572</v>
      </c>
      <c r="F79" s="54"/>
      <c r="H79" s="27">
        <v>43208714302</v>
      </c>
      <c r="J79" s="27">
        <v>39108076279.243202</v>
      </c>
      <c r="L79" s="27">
        <v>0</v>
      </c>
      <c r="N79" s="81">
        <v>0</v>
      </c>
      <c r="P79" s="81">
        <v>-3193810</v>
      </c>
      <c r="R79" s="81">
        <v>5581835364</v>
      </c>
      <c r="T79" s="48">
        <v>19261762</v>
      </c>
      <c r="V79" s="27">
        <v>1740</v>
      </c>
      <c r="X79" s="27">
        <v>37063227392</v>
      </c>
      <c r="Z79" s="27">
        <v>33316048858.014</v>
      </c>
      <c r="AB79" s="87">
        <v>0.57999999999999996</v>
      </c>
    </row>
    <row r="80" spans="1:28" ht="21.75" customHeight="1" x14ac:dyDescent="0.2">
      <c r="A80" s="54" t="s">
        <v>90</v>
      </c>
      <c r="B80" s="54"/>
      <c r="C80" s="54"/>
      <c r="E80" s="54">
        <v>1760000</v>
      </c>
      <c r="F80" s="54"/>
      <c r="H80" s="27">
        <v>25756740600</v>
      </c>
      <c r="J80" s="27">
        <v>17019408384</v>
      </c>
      <c r="L80" s="27">
        <v>0</v>
      </c>
      <c r="N80" s="81">
        <v>0</v>
      </c>
      <c r="P80" s="81">
        <v>-1760000</v>
      </c>
      <c r="R80" s="81">
        <v>20979287709</v>
      </c>
      <c r="T80" s="48">
        <v>0</v>
      </c>
      <c r="V80" s="27">
        <v>0</v>
      </c>
      <c r="X80" s="27">
        <v>0</v>
      </c>
      <c r="Z80" s="27">
        <v>0</v>
      </c>
      <c r="AB80" s="87">
        <v>0</v>
      </c>
    </row>
    <row r="81" spans="1:28" ht="21.75" customHeight="1" x14ac:dyDescent="0.2">
      <c r="A81" s="54" t="s">
        <v>91</v>
      </c>
      <c r="B81" s="54"/>
      <c r="C81" s="54"/>
      <c r="E81" s="54">
        <v>12219832</v>
      </c>
      <c r="F81" s="54"/>
      <c r="H81" s="27">
        <v>17160078539</v>
      </c>
      <c r="J81" s="27">
        <v>11612650543.617599</v>
      </c>
      <c r="L81" s="27">
        <v>0</v>
      </c>
      <c r="N81" s="81">
        <v>0</v>
      </c>
      <c r="P81" s="81">
        <v>0</v>
      </c>
      <c r="R81" s="81">
        <v>0</v>
      </c>
      <c r="T81" s="48">
        <v>12219832</v>
      </c>
      <c r="V81" s="27">
        <v>950</v>
      </c>
      <c r="X81" s="27">
        <v>17160078539</v>
      </c>
      <c r="Z81" s="27">
        <v>11539767799.620001</v>
      </c>
      <c r="AB81" s="87">
        <v>0.2</v>
      </c>
    </row>
    <row r="82" spans="1:28" ht="21.75" customHeight="1" x14ac:dyDescent="0.2">
      <c r="A82" s="54" t="s">
        <v>92</v>
      </c>
      <c r="B82" s="54"/>
      <c r="C82" s="54"/>
      <c r="E82" s="54">
        <v>26361000</v>
      </c>
      <c r="F82" s="54"/>
      <c r="H82" s="27">
        <v>167245290827</v>
      </c>
      <c r="J82" s="27">
        <v>99339940421.550003</v>
      </c>
      <c r="L82" s="27">
        <v>0</v>
      </c>
      <c r="N82" s="81">
        <v>0</v>
      </c>
      <c r="P82" s="81">
        <v>0</v>
      </c>
      <c r="R82" s="81">
        <v>0</v>
      </c>
      <c r="T82" s="48">
        <v>26361000</v>
      </c>
      <c r="V82" s="27">
        <v>3765</v>
      </c>
      <c r="X82" s="27">
        <v>167245290827</v>
      </c>
      <c r="Z82" s="27">
        <v>98658632468.25</v>
      </c>
      <c r="AB82" s="87">
        <v>1.72</v>
      </c>
    </row>
    <row r="83" spans="1:28" ht="21.75" customHeight="1" x14ac:dyDescent="0.2">
      <c r="A83" s="54" t="s">
        <v>93</v>
      </c>
      <c r="B83" s="54"/>
      <c r="C83" s="54"/>
      <c r="E83" s="54">
        <v>1564733</v>
      </c>
      <c r="F83" s="54"/>
      <c r="H83" s="27">
        <v>3774430597</v>
      </c>
      <c r="J83" s="27">
        <v>3090625180.3975501</v>
      </c>
      <c r="L83" s="27">
        <v>0</v>
      </c>
      <c r="N83" s="81">
        <v>0</v>
      </c>
      <c r="P83" s="81">
        <v>0</v>
      </c>
      <c r="R83" s="81">
        <v>0</v>
      </c>
      <c r="T83" s="48">
        <v>1564733</v>
      </c>
      <c r="V83" s="27">
        <v>1849</v>
      </c>
      <c r="X83" s="27">
        <v>3774430597</v>
      </c>
      <c r="Z83" s="27">
        <v>2875976828.6638498</v>
      </c>
      <c r="AB83" s="87">
        <v>0.05</v>
      </c>
    </row>
    <row r="84" spans="1:28" ht="21.75" customHeight="1" x14ac:dyDescent="0.2">
      <c r="A84" s="54" t="s">
        <v>94</v>
      </c>
      <c r="B84" s="54"/>
      <c r="C84" s="54"/>
      <c r="E84" s="54">
        <v>10348905</v>
      </c>
      <c r="F84" s="54"/>
      <c r="H84" s="27">
        <v>23065766140</v>
      </c>
      <c r="J84" s="27">
        <v>19010984020.181999</v>
      </c>
      <c r="L84" s="27">
        <v>0</v>
      </c>
      <c r="N84" s="81">
        <v>0</v>
      </c>
      <c r="P84" s="81">
        <v>-10348905</v>
      </c>
      <c r="R84" s="81">
        <v>22971605854</v>
      </c>
      <c r="T84" s="48">
        <v>0</v>
      </c>
      <c r="V84" s="27">
        <v>0</v>
      </c>
      <c r="X84" s="27">
        <v>0</v>
      </c>
      <c r="Z84" s="27">
        <v>0</v>
      </c>
      <c r="AB84" s="87">
        <v>0</v>
      </c>
    </row>
    <row r="85" spans="1:28" ht="21.75" customHeight="1" x14ac:dyDescent="0.2">
      <c r="A85" s="54" t="s">
        <v>95</v>
      </c>
      <c r="B85" s="54"/>
      <c r="C85" s="54"/>
      <c r="E85" s="54">
        <v>336214314</v>
      </c>
      <c r="F85" s="54"/>
      <c r="H85" s="27">
        <v>463007492721</v>
      </c>
      <c r="J85" s="27">
        <v>364293084326.55298</v>
      </c>
      <c r="L85" s="27">
        <v>0</v>
      </c>
      <c r="N85" s="81">
        <v>0</v>
      </c>
      <c r="P85" s="81">
        <v>-35000000</v>
      </c>
      <c r="R85" s="81">
        <v>42585102551</v>
      </c>
      <c r="T85" s="48">
        <v>301214314</v>
      </c>
      <c r="V85" s="27">
        <v>1109</v>
      </c>
      <c r="X85" s="27">
        <v>414808288919</v>
      </c>
      <c r="Z85" s="27">
        <v>332059096514.35498</v>
      </c>
      <c r="AB85" s="87">
        <v>5.79</v>
      </c>
    </row>
    <row r="86" spans="1:28" ht="21.75" customHeight="1" x14ac:dyDescent="0.2">
      <c r="A86" s="54" t="s">
        <v>96</v>
      </c>
      <c r="B86" s="54"/>
      <c r="C86" s="54"/>
      <c r="E86" s="54">
        <v>622925</v>
      </c>
      <c r="F86" s="54"/>
      <c r="H86" s="27">
        <v>2060636486</v>
      </c>
      <c r="J86" s="27">
        <v>2177172584.415</v>
      </c>
      <c r="L86" s="27">
        <v>0</v>
      </c>
      <c r="N86" s="81">
        <v>0</v>
      </c>
      <c r="P86" s="81">
        <v>-622925</v>
      </c>
      <c r="R86" s="81">
        <v>2253796101</v>
      </c>
      <c r="T86" s="48">
        <v>0</v>
      </c>
      <c r="V86" s="27">
        <v>0</v>
      </c>
      <c r="X86" s="27">
        <v>0</v>
      </c>
      <c r="Z86" s="27">
        <v>0</v>
      </c>
      <c r="AB86" s="87">
        <v>0</v>
      </c>
    </row>
    <row r="87" spans="1:28" ht="21.75" customHeight="1" x14ac:dyDescent="0.2">
      <c r="A87" s="54" t="s">
        <v>97</v>
      </c>
      <c r="B87" s="54"/>
      <c r="C87" s="54"/>
      <c r="E87" s="54">
        <v>14759975</v>
      </c>
      <c r="F87" s="54"/>
      <c r="H87" s="27">
        <v>59677616770</v>
      </c>
      <c r="J87" s="27">
        <v>49019663669.973701</v>
      </c>
      <c r="L87" s="27">
        <v>0</v>
      </c>
      <c r="N87" s="81">
        <v>0</v>
      </c>
      <c r="P87" s="81">
        <v>-175814</v>
      </c>
      <c r="R87" s="81">
        <v>603676783</v>
      </c>
      <c r="T87" s="48">
        <v>14584161</v>
      </c>
      <c r="V87" s="27">
        <v>3458</v>
      </c>
      <c r="X87" s="27">
        <v>58966764580</v>
      </c>
      <c r="Z87" s="27">
        <v>50131958167.008904</v>
      </c>
      <c r="AB87" s="87">
        <v>0.87</v>
      </c>
    </row>
    <row r="88" spans="1:28" ht="21.75" customHeight="1" x14ac:dyDescent="0.2">
      <c r="A88" s="54" t="s">
        <v>98</v>
      </c>
      <c r="B88" s="54"/>
      <c r="C88" s="54"/>
      <c r="E88" s="54">
        <v>175000</v>
      </c>
      <c r="F88" s="54"/>
      <c r="H88" s="27">
        <v>7027375067</v>
      </c>
      <c r="J88" s="27">
        <v>7045329375</v>
      </c>
      <c r="L88" s="27">
        <v>0</v>
      </c>
      <c r="N88" s="81">
        <v>0</v>
      </c>
      <c r="P88" s="81">
        <v>-175000</v>
      </c>
      <c r="R88" s="81">
        <v>7056953534</v>
      </c>
      <c r="T88" s="48">
        <v>0</v>
      </c>
      <c r="V88" s="27">
        <v>0</v>
      </c>
      <c r="X88" s="27">
        <v>0</v>
      </c>
      <c r="Z88" s="27">
        <v>0</v>
      </c>
      <c r="AB88" s="87">
        <v>0</v>
      </c>
    </row>
    <row r="89" spans="1:28" ht="21.75" customHeight="1" x14ac:dyDescent="0.2">
      <c r="A89" s="54" t="s">
        <v>99</v>
      </c>
      <c r="B89" s="54"/>
      <c r="C89" s="54"/>
      <c r="E89" s="54">
        <v>51500000</v>
      </c>
      <c r="F89" s="54"/>
      <c r="H89" s="27">
        <v>143691722288</v>
      </c>
      <c r="J89" s="27">
        <v>141243073425</v>
      </c>
      <c r="L89" s="27">
        <v>0</v>
      </c>
      <c r="N89" s="81">
        <v>0</v>
      </c>
      <c r="P89" s="81">
        <v>-579444</v>
      </c>
      <c r="R89" s="81">
        <v>1760811403</v>
      </c>
      <c r="T89" s="48">
        <v>50920556</v>
      </c>
      <c r="V89" s="27">
        <v>2962</v>
      </c>
      <c r="X89" s="27">
        <v>142074997895</v>
      </c>
      <c r="Z89" s="27">
        <v>149929268085.112</v>
      </c>
      <c r="AB89" s="87">
        <v>2.61</v>
      </c>
    </row>
    <row r="90" spans="1:28" ht="21.75" customHeight="1" x14ac:dyDescent="0.2">
      <c r="A90" s="54" t="s">
        <v>100</v>
      </c>
      <c r="B90" s="54"/>
      <c r="C90" s="54"/>
      <c r="E90" s="54">
        <v>80091245</v>
      </c>
      <c r="F90" s="54"/>
      <c r="H90" s="27">
        <v>201925550878</v>
      </c>
      <c r="J90" s="27">
        <v>161697459949.35999</v>
      </c>
      <c r="L90" s="27">
        <v>0</v>
      </c>
      <c r="N90" s="81">
        <v>0</v>
      </c>
      <c r="P90" s="81">
        <v>0</v>
      </c>
      <c r="R90" s="81">
        <v>0</v>
      </c>
      <c r="T90" s="48">
        <v>80091245</v>
      </c>
      <c r="V90" s="27">
        <v>1899</v>
      </c>
      <c r="X90" s="27">
        <v>201925550878</v>
      </c>
      <c r="Z90" s="27">
        <v>151188319273.18301</v>
      </c>
      <c r="AB90" s="87">
        <v>2.64</v>
      </c>
    </row>
    <row r="91" spans="1:28" ht="21.75" customHeight="1" x14ac:dyDescent="0.2">
      <c r="A91" s="54" t="s">
        <v>101</v>
      </c>
      <c r="B91" s="54"/>
      <c r="C91" s="54"/>
      <c r="E91" s="54">
        <v>38571878</v>
      </c>
      <c r="F91" s="54"/>
      <c r="H91" s="27">
        <v>36805058245</v>
      </c>
      <c r="J91" s="27">
        <v>34009686914.073299</v>
      </c>
      <c r="L91" s="27">
        <v>0</v>
      </c>
      <c r="N91" s="81">
        <v>0</v>
      </c>
      <c r="P91" s="81">
        <v>0</v>
      </c>
      <c r="R91" s="81">
        <v>0</v>
      </c>
      <c r="T91" s="48">
        <v>38571878</v>
      </c>
      <c r="V91" s="27">
        <v>836</v>
      </c>
      <c r="X91" s="27">
        <v>36805058245</v>
      </c>
      <c r="Z91" s="27">
        <v>32054225772.4524</v>
      </c>
      <c r="AB91" s="87">
        <v>0.56000000000000005</v>
      </c>
    </row>
    <row r="92" spans="1:28" ht="21.75" customHeight="1" x14ac:dyDescent="0.2">
      <c r="A92" s="54" t="s">
        <v>102</v>
      </c>
      <c r="B92" s="54"/>
      <c r="C92" s="54"/>
      <c r="E92" s="54">
        <v>7185441</v>
      </c>
      <c r="F92" s="54"/>
      <c r="H92" s="27">
        <v>46657924784</v>
      </c>
      <c r="J92" s="27">
        <v>31827816061.678799</v>
      </c>
      <c r="L92" s="27">
        <v>0</v>
      </c>
      <c r="N92" s="81">
        <v>0</v>
      </c>
      <c r="P92" s="81">
        <v>0</v>
      </c>
      <c r="R92" s="81">
        <v>0</v>
      </c>
      <c r="T92" s="48">
        <v>7185441</v>
      </c>
      <c r="V92" s="27">
        <v>4620</v>
      </c>
      <c r="X92" s="27">
        <v>46657924784</v>
      </c>
      <c r="Z92" s="27">
        <v>32999216832.351002</v>
      </c>
      <c r="AB92" s="87">
        <v>0.57999999999999996</v>
      </c>
    </row>
    <row r="93" spans="1:28" ht="21.75" customHeight="1" x14ac:dyDescent="0.2">
      <c r="A93" s="54" t="s">
        <v>103</v>
      </c>
      <c r="B93" s="54"/>
      <c r="C93" s="54"/>
      <c r="E93" s="54">
        <v>2000000</v>
      </c>
      <c r="F93" s="54"/>
      <c r="H93" s="27">
        <v>18757015806</v>
      </c>
      <c r="J93" s="27">
        <v>14811345000</v>
      </c>
      <c r="L93" s="27">
        <v>0</v>
      </c>
      <c r="N93" s="81">
        <v>0</v>
      </c>
      <c r="P93" s="81">
        <v>0</v>
      </c>
      <c r="R93" s="81">
        <v>0</v>
      </c>
      <c r="T93" s="48">
        <v>2000000</v>
      </c>
      <c r="V93" s="27">
        <v>7550</v>
      </c>
      <c r="X93" s="27">
        <v>18757015806</v>
      </c>
      <c r="Z93" s="27">
        <v>15010155000</v>
      </c>
      <c r="AB93" s="87">
        <v>0.26</v>
      </c>
    </row>
    <row r="94" spans="1:28" ht="21.75" customHeight="1" x14ac:dyDescent="0.2">
      <c r="A94" s="54" t="s">
        <v>104</v>
      </c>
      <c r="B94" s="54"/>
      <c r="C94" s="54"/>
      <c r="E94" s="54">
        <v>3206387</v>
      </c>
      <c r="F94" s="54"/>
      <c r="H94" s="27">
        <v>132852454971</v>
      </c>
      <c r="J94" s="27">
        <v>107890409560.298</v>
      </c>
      <c r="L94" s="27">
        <v>0</v>
      </c>
      <c r="N94" s="81">
        <v>0</v>
      </c>
      <c r="P94" s="81">
        <v>0</v>
      </c>
      <c r="R94" s="81">
        <v>0</v>
      </c>
      <c r="T94" s="48">
        <v>3206387</v>
      </c>
      <c r="V94" s="27">
        <v>35700</v>
      </c>
      <c r="X94" s="27">
        <v>132852454971</v>
      </c>
      <c r="Z94" s="27">
        <v>113786931205.395</v>
      </c>
      <c r="AB94" s="87">
        <v>1.98</v>
      </c>
    </row>
    <row r="95" spans="1:28" ht="21.75" customHeight="1" x14ac:dyDescent="0.2">
      <c r="A95" s="54" t="s">
        <v>105</v>
      </c>
      <c r="B95" s="54"/>
      <c r="C95" s="54"/>
      <c r="E95" s="54">
        <v>1949000</v>
      </c>
      <c r="F95" s="54"/>
      <c r="H95" s="27">
        <v>6578923454</v>
      </c>
      <c r="J95" s="27">
        <v>5599095970.5</v>
      </c>
      <c r="L95" s="27">
        <v>0</v>
      </c>
      <c r="N95" s="81">
        <v>0</v>
      </c>
      <c r="P95" s="81">
        <v>-101602</v>
      </c>
      <c r="R95" s="81">
        <v>303835421</v>
      </c>
      <c r="T95" s="48">
        <v>1847398</v>
      </c>
      <c r="V95" s="27">
        <v>3037</v>
      </c>
      <c r="X95" s="27">
        <v>6235962047</v>
      </c>
      <c r="Z95" s="27">
        <v>5577164967.0303001</v>
      </c>
      <c r="AB95" s="87">
        <v>0.1</v>
      </c>
    </row>
    <row r="96" spans="1:28" ht="21.75" customHeight="1" x14ac:dyDescent="0.2">
      <c r="A96" s="54" t="s">
        <v>106</v>
      </c>
      <c r="B96" s="54"/>
      <c r="C96" s="54"/>
      <c r="E96" s="54">
        <v>18411172</v>
      </c>
      <c r="F96" s="54"/>
      <c r="H96" s="27">
        <v>26709412258</v>
      </c>
      <c r="J96" s="27">
        <v>22382888019.031799</v>
      </c>
      <c r="L96" s="27">
        <v>0</v>
      </c>
      <c r="N96" s="81">
        <v>0</v>
      </c>
      <c r="P96" s="81">
        <v>0</v>
      </c>
      <c r="R96" s="81">
        <v>0</v>
      </c>
      <c r="T96" s="48">
        <v>18411172</v>
      </c>
      <c r="V96" s="27">
        <v>1212</v>
      </c>
      <c r="X96" s="27">
        <v>26709412258</v>
      </c>
      <c r="Z96" s="27">
        <v>22181570138.239201</v>
      </c>
      <c r="AB96" s="87">
        <v>0.39</v>
      </c>
    </row>
    <row r="97" spans="1:28" ht="21.75" customHeight="1" x14ac:dyDescent="0.2">
      <c r="A97" s="54" t="s">
        <v>107</v>
      </c>
      <c r="B97" s="54"/>
      <c r="C97" s="54"/>
      <c r="E97" s="54">
        <v>4053651</v>
      </c>
      <c r="F97" s="54"/>
      <c r="H97" s="27">
        <v>20074900391</v>
      </c>
      <c r="J97" s="27">
        <v>14422500134.6278</v>
      </c>
      <c r="L97" s="27">
        <v>0</v>
      </c>
      <c r="N97" s="81">
        <v>0</v>
      </c>
      <c r="P97" s="81">
        <v>-729863</v>
      </c>
      <c r="R97" s="81">
        <v>2966761350</v>
      </c>
      <c r="T97" s="48">
        <v>3323788</v>
      </c>
      <c r="V97" s="27">
        <v>4021</v>
      </c>
      <c r="X97" s="27">
        <v>16460399038</v>
      </c>
      <c r="Z97" s="27">
        <v>13285430086.2894</v>
      </c>
      <c r="AB97" s="87">
        <v>0.23</v>
      </c>
    </row>
    <row r="98" spans="1:28" ht="21.75" customHeight="1" x14ac:dyDescent="0.2">
      <c r="A98" s="55" t="s">
        <v>108</v>
      </c>
      <c r="B98" s="55"/>
      <c r="C98" s="55"/>
      <c r="D98" s="29"/>
      <c r="E98" s="54">
        <v>29072302</v>
      </c>
      <c r="F98" s="55"/>
      <c r="H98" s="28">
        <v>201515975145</v>
      </c>
      <c r="J98" s="28">
        <v>173106937600.569</v>
      </c>
      <c r="L98" s="28">
        <v>0</v>
      </c>
      <c r="N98" s="82">
        <v>0</v>
      </c>
      <c r="P98" s="82">
        <v>0</v>
      </c>
      <c r="R98" s="82">
        <v>0</v>
      </c>
      <c r="T98" s="49">
        <v>29072302</v>
      </c>
      <c r="V98" s="28">
        <v>6380</v>
      </c>
      <c r="X98" s="28">
        <v>201515975145</v>
      </c>
      <c r="Z98" s="28">
        <v>184377673103.77802</v>
      </c>
      <c r="AB98" s="88">
        <v>3.21</v>
      </c>
    </row>
    <row r="99" spans="1:28" ht="21.75" customHeight="1" x14ac:dyDescent="0.2">
      <c r="A99" s="56" t="s">
        <v>109</v>
      </c>
      <c r="B99" s="56"/>
      <c r="C99" s="56"/>
      <c r="D99" s="56"/>
      <c r="F99" s="30">
        <v>2173634971</v>
      </c>
      <c r="H99" s="30">
        <v>6636740313572</v>
      </c>
      <c r="J99" s="30">
        <v>5712428279514.0303</v>
      </c>
      <c r="L99" s="30">
        <v>0</v>
      </c>
      <c r="N99" s="83">
        <v>0</v>
      </c>
      <c r="P99" s="83">
        <v>-208653562</v>
      </c>
      <c r="R99" s="83">
        <v>687788042483</v>
      </c>
      <c r="T99" s="30">
        <v>1964981409</v>
      </c>
      <c r="V99" s="30"/>
      <c r="X99" s="30">
        <v>5940316231042</v>
      </c>
      <c r="Z99" s="30">
        <v>5283486637980.5098</v>
      </c>
      <c r="AB99" s="89">
        <v>92.09</v>
      </c>
    </row>
  </sheetData>
  <autoFilter ref="A8:AC99" xr:uid="{00000000-0001-0000-0100-000000000000}">
    <filterColumn colId="0" showButton="0"/>
    <filterColumn colId="1" showButton="0"/>
    <filterColumn colId="4" showButton="0"/>
  </autoFilter>
  <mergeCells count="19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97:C97"/>
    <mergeCell ref="E97:F97"/>
    <mergeCell ref="A98:C98"/>
    <mergeCell ref="E98:F98"/>
    <mergeCell ref="A99:D99"/>
    <mergeCell ref="A92:C92"/>
    <mergeCell ref="E92:F92"/>
    <mergeCell ref="A93:C93"/>
    <mergeCell ref="E93:F93"/>
    <mergeCell ref="A94:C94"/>
    <mergeCell ref="E94:F94"/>
    <mergeCell ref="A95:C95"/>
    <mergeCell ref="E95:F95"/>
    <mergeCell ref="A96:C96"/>
    <mergeCell ref="E96:F9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0"/>
  <sheetViews>
    <sheetView rightToLeft="1" workbookViewId="0">
      <selection activeCell="K10" sqref="K10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0.28515625" customWidth="1"/>
  </cols>
  <sheetData>
    <row r="1" spans="1:12" ht="29.1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1.75" customHeight="1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1.7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4.45" customHeight="1" x14ac:dyDescent="0.2">
      <c r="A4" s="63" t="s">
        <v>112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2" ht="14.45" customHeight="1" x14ac:dyDescent="0.2">
      <c r="A5" s="63" t="s">
        <v>113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2" ht="14.45" customHeight="1" x14ac:dyDescent="0.2"/>
    <row r="7" spans="1:12" ht="14.45" customHeight="1" x14ac:dyDescent="0.2">
      <c r="C7" s="62" t="s">
        <v>9</v>
      </c>
      <c r="D7" s="62"/>
      <c r="E7" s="62"/>
      <c r="F7" s="62"/>
      <c r="G7" s="62"/>
      <c r="H7" s="62"/>
      <c r="I7" s="62"/>
      <c r="J7" s="62"/>
      <c r="K7" s="62"/>
      <c r="L7" s="62"/>
    </row>
    <row r="8" spans="1:12" ht="14.45" customHeight="1" x14ac:dyDescent="0.2">
      <c r="A8" s="2" t="s">
        <v>114</v>
      </c>
      <c r="C8" s="4" t="s">
        <v>13</v>
      </c>
      <c r="D8" s="3"/>
      <c r="E8" s="4" t="s">
        <v>115</v>
      </c>
      <c r="F8" s="3"/>
      <c r="G8" s="4" t="s">
        <v>116</v>
      </c>
      <c r="H8" s="3"/>
      <c r="I8" s="4" t="s">
        <v>117</v>
      </c>
      <c r="J8" s="3"/>
      <c r="K8" s="4" t="s">
        <v>118</v>
      </c>
      <c r="L8" s="3"/>
    </row>
    <row r="9" spans="1:12" ht="21.75" customHeight="1" x14ac:dyDescent="0.2">
      <c r="A9" s="17" t="s">
        <v>36</v>
      </c>
      <c r="C9" s="18">
        <v>1400000</v>
      </c>
      <c r="E9" s="18">
        <v>16330</v>
      </c>
      <c r="G9" s="18">
        <v>-20</v>
      </c>
      <c r="I9" s="19" t="s">
        <v>119</v>
      </c>
      <c r="K9" s="18">
        <v>18289600000</v>
      </c>
    </row>
    <row r="10" spans="1:12" ht="21.75" customHeight="1" thickBot="1" x14ac:dyDescent="0.25">
      <c r="A10" s="14" t="s">
        <v>109</v>
      </c>
      <c r="C10" s="15">
        <v>1400000</v>
      </c>
      <c r="E10" s="15"/>
      <c r="G10" s="15"/>
      <c r="I10" s="15"/>
      <c r="K10" s="15">
        <v>18289600000</v>
      </c>
    </row>
  </sheetData>
  <mergeCells count="6">
    <mergeCell ref="C7:L7"/>
    <mergeCell ref="A1:L1"/>
    <mergeCell ref="A2:L2"/>
    <mergeCell ref="A3:L3"/>
    <mergeCell ref="A4:L4"/>
    <mergeCell ref="A5:L5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workbookViewId="0">
      <selection activeCell="B14" sqref="B14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7.42578125" bestFit="1" customWidth="1"/>
    <col min="7" max="7" width="1.28515625" customWidth="1"/>
    <col min="8" max="8" width="17.5703125" bestFit="1" customWidth="1"/>
    <col min="9" max="9" width="1.28515625" customWidth="1"/>
    <col min="10" max="10" width="16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1.75" customHeight="1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1.7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4.45" customHeight="1" x14ac:dyDescent="0.2"/>
    <row r="5" spans="1:12" ht="14.45" customHeight="1" x14ac:dyDescent="0.2">
      <c r="A5" s="1" t="s">
        <v>120</v>
      </c>
      <c r="B5" s="63" t="s">
        <v>121</v>
      </c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2" ht="14.45" customHeight="1" x14ac:dyDescent="0.2">
      <c r="D6" s="2" t="s">
        <v>7</v>
      </c>
      <c r="F6" s="62" t="s">
        <v>8</v>
      </c>
      <c r="G6" s="62"/>
      <c r="H6" s="62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7.25" customHeight="1" x14ac:dyDescent="0.2">
      <c r="A8" s="62" t="s">
        <v>122</v>
      </c>
      <c r="B8" s="62"/>
      <c r="D8" s="2" t="s">
        <v>123</v>
      </c>
      <c r="F8" s="2" t="s">
        <v>124</v>
      </c>
      <c r="H8" s="2" t="s">
        <v>125</v>
      </c>
      <c r="J8" s="2" t="s">
        <v>123</v>
      </c>
      <c r="L8" s="2" t="s">
        <v>18</v>
      </c>
    </row>
    <row r="9" spans="1:12" ht="21.75" customHeight="1" x14ac:dyDescent="0.2">
      <c r="A9" s="64" t="s">
        <v>303</v>
      </c>
      <c r="B9" s="64"/>
      <c r="D9" s="6">
        <v>10346131626</v>
      </c>
      <c r="F9" s="6">
        <v>855080932849</v>
      </c>
      <c r="H9" s="6">
        <v>765555685844</v>
      </c>
      <c r="J9" s="6">
        <v>99871378631</v>
      </c>
      <c r="L9" s="91" t="s">
        <v>127</v>
      </c>
    </row>
    <row r="10" spans="1:12" ht="21.75" customHeight="1" x14ac:dyDescent="0.2">
      <c r="A10" s="65" t="s">
        <v>304</v>
      </c>
      <c r="B10" s="65"/>
      <c r="D10" s="9">
        <v>125000000000</v>
      </c>
      <c r="F10" s="9">
        <v>0</v>
      </c>
      <c r="H10" s="9">
        <v>0</v>
      </c>
      <c r="J10" s="9">
        <v>125000000000</v>
      </c>
      <c r="L10" s="92" t="s">
        <v>129</v>
      </c>
    </row>
    <row r="11" spans="1:12" ht="21.75" customHeight="1" x14ac:dyDescent="0.2">
      <c r="A11" s="66" t="s">
        <v>305</v>
      </c>
      <c r="B11" s="66"/>
      <c r="D11" s="12">
        <v>1049732890</v>
      </c>
      <c r="F11" s="12">
        <v>765552310216</v>
      </c>
      <c r="H11" s="12">
        <v>765552920896</v>
      </c>
      <c r="J11" s="12">
        <v>1049122210</v>
      </c>
      <c r="L11" s="93" t="s">
        <v>131</v>
      </c>
    </row>
    <row r="12" spans="1:12" ht="21.75" customHeight="1" x14ac:dyDescent="0.2">
      <c r="A12" s="67" t="s">
        <v>109</v>
      </c>
      <c r="B12" s="67"/>
      <c r="D12" s="15">
        <v>136395864516</v>
      </c>
      <c r="F12" s="15">
        <v>1620633243065</v>
      </c>
      <c r="H12" s="15">
        <v>1531108606740</v>
      </c>
      <c r="J12" s="15">
        <v>225920500841</v>
      </c>
      <c r="L12" s="94">
        <v>0</v>
      </c>
    </row>
  </sheetData>
  <mergeCells count="10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2"/>
  <sheetViews>
    <sheetView rightToLeft="1" workbookViewId="0">
      <selection activeCell="F19" sqref="F19"/>
    </sheetView>
  </sheetViews>
  <sheetFormatPr defaultRowHeight="12.75" x14ac:dyDescent="0.2"/>
  <cols>
    <col min="1" max="1" width="2.5703125" customWidth="1"/>
    <col min="2" max="2" width="51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21.75" customHeight="1" x14ac:dyDescent="0.2">
      <c r="A2" s="52" t="s">
        <v>132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21.7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14.45" customHeight="1" x14ac:dyDescent="0.2"/>
    <row r="5" spans="1:10" ht="29.1" customHeight="1" x14ac:dyDescent="0.2">
      <c r="A5" s="1" t="s">
        <v>133</v>
      </c>
      <c r="B5" s="63" t="s">
        <v>134</v>
      </c>
      <c r="C5" s="63"/>
      <c r="D5" s="63"/>
      <c r="E5" s="63"/>
      <c r="F5" s="63"/>
      <c r="G5" s="63"/>
      <c r="H5" s="63"/>
      <c r="I5" s="63"/>
      <c r="J5" s="63"/>
    </row>
    <row r="6" spans="1:10" ht="14.45" customHeight="1" x14ac:dyDescent="0.2"/>
    <row r="7" spans="1:10" ht="14.25" customHeight="1" x14ac:dyDescent="0.2">
      <c r="A7" s="62" t="s">
        <v>135</v>
      </c>
      <c r="B7" s="62"/>
      <c r="D7" s="2" t="s">
        <v>136</v>
      </c>
      <c r="F7" s="2" t="s">
        <v>123</v>
      </c>
      <c r="H7" s="2" t="s">
        <v>137</v>
      </c>
      <c r="J7" s="2" t="s">
        <v>138</v>
      </c>
    </row>
    <row r="8" spans="1:10" ht="21.75" customHeight="1" x14ac:dyDescent="0.2">
      <c r="A8" s="64" t="s">
        <v>139</v>
      </c>
      <c r="B8" s="64"/>
      <c r="D8" s="5" t="s">
        <v>140</v>
      </c>
      <c r="F8" s="6">
        <v>227007443329</v>
      </c>
      <c r="H8" s="7">
        <v>91.28</v>
      </c>
      <c r="J8" s="7">
        <v>3.96</v>
      </c>
    </row>
    <row r="9" spans="1:10" ht="21.75" customHeight="1" x14ac:dyDescent="0.2">
      <c r="A9" s="65" t="s">
        <v>141</v>
      </c>
      <c r="B9" s="65"/>
      <c r="D9" s="8" t="s">
        <v>142</v>
      </c>
      <c r="F9" s="9">
        <v>0</v>
      </c>
      <c r="H9" s="10">
        <v>0</v>
      </c>
      <c r="J9" s="10">
        <v>0</v>
      </c>
    </row>
    <row r="10" spans="1:10" ht="21.75" customHeight="1" x14ac:dyDescent="0.2">
      <c r="A10" s="65" t="s">
        <v>144</v>
      </c>
      <c r="B10" s="65"/>
      <c r="D10" s="47" t="s">
        <v>143</v>
      </c>
      <c r="F10" s="9">
        <v>3225416040</v>
      </c>
      <c r="H10" s="10">
        <v>1.3</v>
      </c>
      <c r="J10" s="10">
        <v>0.06</v>
      </c>
    </row>
    <row r="11" spans="1:10" ht="21.75" customHeight="1" x14ac:dyDescent="0.2">
      <c r="A11" s="66" t="s">
        <v>146</v>
      </c>
      <c r="B11" s="66"/>
      <c r="D11" s="47" t="s">
        <v>145</v>
      </c>
      <c r="F11" s="12">
        <v>2622043247</v>
      </c>
      <c r="H11" s="13">
        <v>1.05</v>
      </c>
      <c r="J11" s="13">
        <v>0.05</v>
      </c>
    </row>
    <row r="12" spans="1:10" ht="21.75" customHeight="1" x14ac:dyDescent="0.2">
      <c r="A12" s="67" t="s">
        <v>109</v>
      </c>
      <c r="B12" s="67"/>
      <c r="D12" s="15"/>
      <c r="F12" s="15">
        <v>232854902616</v>
      </c>
      <c r="H12" s="16">
        <v>93.63</v>
      </c>
      <c r="J12" s="16">
        <v>4.07</v>
      </c>
    </row>
  </sheetData>
  <mergeCells count="10">
    <mergeCell ref="A1:J1"/>
    <mergeCell ref="A2:J2"/>
    <mergeCell ref="A3:J3"/>
    <mergeCell ref="B5:J5"/>
    <mergeCell ref="A7:B7"/>
    <mergeCell ref="A12:B12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72"/>
  <sheetViews>
    <sheetView rightToLeft="1" workbookViewId="0">
      <pane ySplit="8" topLeftCell="A153" activePane="bottomLeft" state="frozen"/>
      <selection pane="bottomLeft" activeCell="L163" sqref="L163"/>
    </sheetView>
  </sheetViews>
  <sheetFormatPr defaultRowHeight="12.75" x14ac:dyDescent="0.2"/>
  <cols>
    <col min="1" max="1" width="6.140625" style="32" bestFit="1" customWidth="1"/>
    <col min="2" max="2" width="28.42578125" style="32" customWidth="1"/>
    <col min="3" max="3" width="1.28515625" style="32" customWidth="1"/>
    <col min="4" max="4" width="15" style="32" bestFit="1" customWidth="1"/>
    <col min="5" max="5" width="1.28515625" style="32" customWidth="1"/>
    <col min="6" max="6" width="17.140625" style="32" bestFit="1" customWidth="1"/>
    <col min="7" max="7" width="1.28515625" style="32" customWidth="1"/>
    <col min="8" max="8" width="16.42578125" style="32" bestFit="1" customWidth="1"/>
    <col min="9" max="9" width="1.28515625" style="32" customWidth="1"/>
    <col min="10" max="10" width="17.140625" style="32" bestFit="1" customWidth="1"/>
    <col min="11" max="11" width="1.28515625" style="32" customWidth="1"/>
    <col min="12" max="12" width="17.5703125" style="32" bestFit="1" customWidth="1"/>
    <col min="13" max="13" width="1.28515625" style="32" customWidth="1"/>
    <col min="14" max="14" width="16.85546875" style="32" bestFit="1" customWidth="1"/>
    <col min="15" max="16" width="1.28515625" style="32" customWidth="1"/>
    <col min="17" max="17" width="17.5703125" style="32" bestFit="1" customWidth="1"/>
    <col min="18" max="18" width="1.28515625" style="32" customWidth="1"/>
    <col min="19" max="19" width="17" style="32" bestFit="1" customWidth="1"/>
    <col min="20" max="20" width="1.28515625" style="32" customWidth="1"/>
    <col min="21" max="21" width="17" style="32" bestFit="1" customWidth="1"/>
    <col min="22" max="22" width="1.28515625" style="32" customWidth="1"/>
    <col min="23" max="23" width="17.5703125" style="32" bestFit="1" customWidth="1"/>
    <col min="24" max="24" width="0.28515625" style="32" customWidth="1"/>
    <col min="25" max="25" width="9.140625" style="32"/>
    <col min="26" max="26" width="15.42578125" style="32" bestFit="1" customWidth="1"/>
    <col min="27" max="16384" width="9.140625" style="32"/>
  </cols>
  <sheetData>
    <row r="1" spans="1:23" ht="29.1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</row>
    <row r="2" spans="1:23" ht="21.75" customHeight="1" x14ac:dyDescent="0.2">
      <c r="A2" s="72" t="s">
        <v>132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1:23" ht="21.75" customHeight="1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1:23" ht="14.45" customHeight="1" x14ac:dyDescent="0.2"/>
    <row r="5" spans="1:23" ht="14.45" customHeight="1" x14ac:dyDescent="0.2">
      <c r="A5" s="33" t="s">
        <v>147</v>
      </c>
      <c r="B5" s="73" t="s">
        <v>148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23" ht="14.45" customHeight="1" x14ac:dyDescent="0.2">
      <c r="D6" s="74" t="s">
        <v>149</v>
      </c>
      <c r="E6" s="74"/>
      <c r="F6" s="74"/>
      <c r="G6" s="74"/>
      <c r="H6" s="74"/>
      <c r="I6" s="74"/>
      <c r="J6" s="74"/>
      <c r="K6" s="74"/>
      <c r="L6" s="74"/>
      <c r="N6" s="74" t="s">
        <v>150</v>
      </c>
      <c r="O6" s="74"/>
      <c r="P6" s="74"/>
      <c r="Q6" s="74"/>
      <c r="R6" s="74"/>
      <c r="S6" s="74"/>
      <c r="T6" s="74"/>
      <c r="U6" s="74"/>
      <c r="V6" s="74"/>
      <c r="W6" s="74"/>
    </row>
    <row r="7" spans="1:23" ht="14.45" customHeight="1" x14ac:dyDescent="0.2">
      <c r="D7" s="35"/>
      <c r="E7" s="35"/>
      <c r="F7" s="35"/>
      <c r="G7" s="35"/>
      <c r="H7" s="35"/>
      <c r="I7" s="35"/>
      <c r="J7" s="75" t="s">
        <v>109</v>
      </c>
      <c r="K7" s="75"/>
      <c r="L7" s="75"/>
      <c r="N7" s="35"/>
      <c r="O7" s="35"/>
      <c r="P7" s="35"/>
      <c r="Q7" s="35"/>
      <c r="R7" s="35"/>
      <c r="S7" s="35"/>
      <c r="T7" s="35"/>
      <c r="U7" s="75" t="s">
        <v>109</v>
      </c>
      <c r="V7" s="75"/>
      <c r="W7" s="75"/>
    </row>
    <row r="8" spans="1:23" ht="14.45" customHeight="1" x14ac:dyDescent="0.2">
      <c r="A8" s="74" t="s">
        <v>151</v>
      </c>
      <c r="B8" s="74"/>
      <c r="D8" s="34" t="s">
        <v>152</v>
      </c>
      <c r="F8" s="34" t="s">
        <v>153</v>
      </c>
      <c r="H8" s="34" t="s">
        <v>154</v>
      </c>
      <c r="J8" s="36" t="s">
        <v>123</v>
      </c>
      <c r="K8" s="35"/>
      <c r="L8" s="36" t="s">
        <v>137</v>
      </c>
      <c r="N8" s="34" t="s">
        <v>152</v>
      </c>
      <c r="P8" s="74" t="s">
        <v>153</v>
      </c>
      <c r="Q8" s="74"/>
      <c r="S8" s="34" t="s">
        <v>154</v>
      </c>
      <c r="U8" s="36" t="s">
        <v>123</v>
      </c>
      <c r="V8" s="35"/>
      <c r="W8" s="36" t="s">
        <v>137</v>
      </c>
    </row>
    <row r="9" spans="1:23" ht="21.75" customHeight="1" x14ac:dyDescent="0.2">
      <c r="A9" s="71" t="s">
        <v>82</v>
      </c>
      <c r="B9" s="71"/>
      <c r="D9" s="38">
        <v>0</v>
      </c>
      <c r="F9" s="38">
        <v>3859474300</v>
      </c>
      <c r="H9" s="38">
        <v>2906936794</v>
      </c>
      <c r="J9" s="38">
        <v>6766411094</v>
      </c>
      <c r="L9" s="38">
        <v>2.72</v>
      </c>
      <c r="N9" s="38">
        <v>1473679693</v>
      </c>
      <c r="P9" s="71">
        <v>6286465038</v>
      </c>
      <c r="Q9" s="71"/>
      <c r="S9" s="38">
        <v>2906936794</v>
      </c>
      <c r="U9" s="38">
        <v>10667081525</v>
      </c>
      <c r="W9" s="38">
        <v>2.75</v>
      </c>
    </row>
    <row r="10" spans="1:23" ht="21.75" customHeight="1" x14ac:dyDescent="0.2">
      <c r="A10" s="68" t="s">
        <v>28</v>
      </c>
      <c r="B10" s="68"/>
      <c r="D10" s="41">
        <v>0</v>
      </c>
      <c r="F10" s="41">
        <v>17247100779</v>
      </c>
      <c r="H10" s="41">
        <v>-18513239444</v>
      </c>
      <c r="J10" s="41">
        <v>-1266138665</v>
      </c>
      <c r="L10" s="41">
        <v>-0.51</v>
      </c>
      <c r="N10" s="41">
        <v>5221991070</v>
      </c>
      <c r="P10" s="68">
        <v>-22813158282</v>
      </c>
      <c r="Q10" s="68"/>
      <c r="S10" s="41">
        <v>-24500355547</v>
      </c>
      <c r="U10" s="41">
        <v>-42091522759</v>
      </c>
      <c r="W10" s="41">
        <v>-10.84</v>
      </c>
    </row>
    <row r="11" spans="1:23" ht="21.75" customHeight="1" x14ac:dyDescent="0.2">
      <c r="A11" s="68" t="s">
        <v>90</v>
      </c>
      <c r="B11" s="68"/>
      <c r="D11" s="41">
        <v>0</v>
      </c>
      <c r="F11" s="41">
        <v>0</v>
      </c>
      <c r="H11" s="41">
        <v>-6323049210</v>
      </c>
      <c r="J11" s="41">
        <v>-6323049210</v>
      </c>
      <c r="L11" s="41">
        <v>-2.54</v>
      </c>
      <c r="N11" s="41">
        <v>2640539000</v>
      </c>
      <c r="P11" s="68">
        <v>0</v>
      </c>
      <c r="Q11" s="68"/>
      <c r="S11" s="41">
        <v>-7557881407</v>
      </c>
      <c r="U11" s="41">
        <v>-4917342407</v>
      </c>
      <c r="W11" s="41">
        <v>-1.27</v>
      </c>
    </row>
    <row r="12" spans="1:23" ht="21.75" customHeight="1" x14ac:dyDescent="0.2">
      <c r="A12" s="68" t="s">
        <v>61</v>
      </c>
      <c r="B12" s="68"/>
      <c r="D12" s="41">
        <v>0</v>
      </c>
      <c r="F12" s="41">
        <v>19054567495</v>
      </c>
      <c r="H12" s="41">
        <v>-7871806873</v>
      </c>
      <c r="J12" s="41">
        <v>11182760622</v>
      </c>
      <c r="L12" s="41">
        <v>4.5</v>
      </c>
      <c r="N12" s="41">
        <v>6445542000</v>
      </c>
      <c r="P12" s="68">
        <v>-4120468392</v>
      </c>
      <c r="Q12" s="68"/>
      <c r="S12" s="41">
        <v>-11468991504</v>
      </c>
      <c r="U12" s="41">
        <v>-9143917896</v>
      </c>
      <c r="W12" s="41">
        <v>-2.35</v>
      </c>
    </row>
    <row r="13" spans="1:23" ht="21.75" customHeight="1" x14ac:dyDescent="0.2">
      <c r="A13" s="68" t="s">
        <v>58</v>
      </c>
      <c r="B13" s="68"/>
      <c r="D13" s="41">
        <v>0</v>
      </c>
      <c r="F13" s="41">
        <v>0</v>
      </c>
      <c r="H13" s="41">
        <v>-15789981857</v>
      </c>
      <c r="J13" s="41">
        <v>-15789981857</v>
      </c>
      <c r="L13" s="41">
        <v>-6.35</v>
      </c>
      <c r="N13" s="41">
        <v>871472032</v>
      </c>
      <c r="P13" s="68">
        <v>0</v>
      </c>
      <c r="Q13" s="68"/>
      <c r="S13" s="41">
        <v>-24823508295</v>
      </c>
      <c r="U13" s="41">
        <v>-23952036263</v>
      </c>
      <c r="W13" s="41">
        <v>-6.17</v>
      </c>
    </row>
    <row r="14" spans="1:23" ht="21.75" customHeight="1" x14ac:dyDescent="0.2">
      <c r="A14" s="68" t="s">
        <v>39</v>
      </c>
      <c r="B14" s="68"/>
      <c r="D14" s="41">
        <v>0</v>
      </c>
      <c r="F14" s="41">
        <v>578977675</v>
      </c>
      <c r="H14" s="41">
        <v>-1722077209</v>
      </c>
      <c r="J14" s="41">
        <v>-1143099534</v>
      </c>
      <c r="L14" s="41">
        <v>-0.46</v>
      </c>
      <c r="N14" s="41">
        <v>0</v>
      </c>
      <c r="P14" s="68">
        <v>-8524030898</v>
      </c>
      <c r="Q14" s="68"/>
      <c r="S14" s="41">
        <v>-7394839080</v>
      </c>
      <c r="U14" s="41">
        <v>-15918869978</v>
      </c>
      <c r="W14" s="41">
        <v>-4.0999999999999996</v>
      </c>
    </row>
    <row r="15" spans="1:23" ht="21.75" customHeight="1" x14ac:dyDescent="0.2">
      <c r="A15" s="68" t="s">
        <v>81</v>
      </c>
      <c r="B15" s="68"/>
      <c r="D15" s="41">
        <v>0</v>
      </c>
      <c r="F15" s="41">
        <v>0</v>
      </c>
      <c r="H15" s="41">
        <v>-605156381</v>
      </c>
      <c r="J15" s="41">
        <v>-605156381</v>
      </c>
      <c r="L15" s="41">
        <v>-0.24</v>
      </c>
      <c r="N15" s="41">
        <v>148623927</v>
      </c>
      <c r="P15" s="68">
        <v>0</v>
      </c>
      <c r="Q15" s="68"/>
      <c r="S15" s="41">
        <v>-6740381708</v>
      </c>
      <c r="U15" s="41">
        <v>-6591757781</v>
      </c>
      <c r="W15" s="41">
        <v>-1.7</v>
      </c>
    </row>
    <row r="16" spans="1:23" ht="21.75" customHeight="1" x14ac:dyDescent="0.2">
      <c r="A16" s="68" t="s">
        <v>19</v>
      </c>
      <c r="B16" s="68"/>
      <c r="D16" s="41">
        <v>0</v>
      </c>
      <c r="F16" s="41">
        <v>0</v>
      </c>
      <c r="H16" s="41">
        <v>2788654374</v>
      </c>
      <c r="J16" s="41">
        <v>2788654374</v>
      </c>
      <c r="L16" s="41">
        <v>1.1200000000000001</v>
      </c>
      <c r="N16" s="41">
        <v>623251846</v>
      </c>
      <c r="P16" s="68">
        <v>0</v>
      </c>
      <c r="Q16" s="68"/>
      <c r="S16" s="41">
        <v>2788654374</v>
      </c>
      <c r="U16" s="41">
        <v>3411906220</v>
      </c>
      <c r="W16" s="41">
        <v>0.88</v>
      </c>
    </row>
    <row r="17" spans="1:23" ht="21.75" customHeight="1" x14ac:dyDescent="0.2">
      <c r="A17" s="68" t="s">
        <v>51</v>
      </c>
      <c r="B17" s="68"/>
      <c r="D17" s="41">
        <v>0</v>
      </c>
      <c r="F17" s="41">
        <v>6493659087</v>
      </c>
      <c r="H17" s="41">
        <v>-273517562</v>
      </c>
      <c r="J17" s="41">
        <v>6220141525</v>
      </c>
      <c r="L17" s="41">
        <v>2.5</v>
      </c>
      <c r="N17" s="41">
        <v>8912601760</v>
      </c>
      <c r="P17" s="68">
        <v>-9559925775</v>
      </c>
      <c r="Q17" s="68"/>
      <c r="S17" s="41">
        <v>-614041274</v>
      </c>
      <c r="U17" s="41">
        <f>P17+N17+S17</f>
        <v>-1261365289</v>
      </c>
      <c r="W17" s="41">
        <v>-0.32</v>
      </c>
    </row>
    <row r="18" spans="1:23" ht="21.75" customHeight="1" x14ac:dyDescent="0.2">
      <c r="A18" s="68" t="s">
        <v>34</v>
      </c>
      <c r="B18" s="68"/>
      <c r="D18" s="41">
        <v>0</v>
      </c>
      <c r="F18" s="41">
        <v>-4132745755</v>
      </c>
      <c r="H18" s="41">
        <v>-1927865101</v>
      </c>
      <c r="J18" s="41">
        <v>-6060610856</v>
      </c>
      <c r="L18" s="41">
        <v>-2.44</v>
      </c>
      <c r="N18" s="41">
        <v>5017279175</v>
      </c>
      <c r="P18" s="68">
        <v>-12024175728</v>
      </c>
      <c r="Q18" s="68"/>
      <c r="S18" s="41">
        <v>-1927865101</v>
      </c>
      <c r="U18" s="41">
        <v>-8934761654</v>
      </c>
      <c r="W18" s="41">
        <v>-2.2999999999999998</v>
      </c>
    </row>
    <row r="19" spans="1:23" ht="21.75" customHeight="1" x14ac:dyDescent="0.2">
      <c r="A19" s="68" t="s">
        <v>97</v>
      </c>
      <c r="B19" s="68"/>
      <c r="D19" s="41">
        <v>0</v>
      </c>
      <c r="F19" s="41">
        <v>1829804109</v>
      </c>
      <c r="H19" s="41">
        <v>-113832828</v>
      </c>
      <c r="J19" s="41">
        <v>1715971281</v>
      </c>
      <c r="L19" s="41">
        <v>0.69</v>
      </c>
      <c r="N19" s="41">
        <v>5338562559</v>
      </c>
      <c r="P19" s="68">
        <v>-9387054557</v>
      </c>
      <c r="Q19" s="68"/>
      <c r="S19" s="41">
        <v>-113832828</v>
      </c>
      <c r="U19" s="41">
        <v>-4162324826</v>
      </c>
      <c r="W19" s="41">
        <v>-1.07</v>
      </c>
    </row>
    <row r="20" spans="1:23" ht="21.75" customHeight="1" x14ac:dyDescent="0.2">
      <c r="A20" s="68" t="s">
        <v>95</v>
      </c>
      <c r="B20" s="68"/>
      <c r="D20" s="41">
        <v>0</v>
      </c>
      <c r="F20" s="41">
        <v>15959922997</v>
      </c>
      <c r="H20" s="41">
        <v>-5608808258</v>
      </c>
      <c r="J20" s="41">
        <v>10351114739</v>
      </c>
      <c r="L20" s="41">
        <v>4.16</v>
      </c>
      <c r="N20" s="41">
        <v>8123991780</v>
      </c>
      <c r="P20" s="68">
        <v>-82703640169</v>
      </c>
      <c r="Q20" s="68"/>
      <c r="S20" s="41">
        <v>-5608808258</v>
      </c>
      <c r="U20" s="41">
        <v>-80188456647</v>
      </c>
      <c r="W20" s="41">
        <v>-20.65</v>
      </c>
    </row>
    <row r="21" spans="1:23" ht="21.75" customHeight="1" x14ac:dyDescent="0.2">
      <c r="A21" s="68" t="s">
        <v>25</v>
      </c>
      <c r="B21" s="68"/>
      <c r="D21" s="41">
        <v>0</v>
      </c>
      <c r="F21" s="41">
        <v>31886170919</v>
      </c>
      <c r="H21" s="41">
        <v>1745556702</v>
      </c>
      <c r="J21" s="41">
        <v>33631727621</v>
      </c>
      <c r="L21" s="41">
        <v>13.52</v>
      </c>
      <c r="N21" s="41">
        <v>8776857840</v>
      </c>
      <c r="P21" s="68">
        <v>29592494846</v>
      </c>
      <c r="Q21" s="68"/>
      <c r="S21" s="41">
        <v>15556440080</v>
      </c>
      <c r="U21" s="41">
        <v>53925792766</v>
      </c>
      <c r="W21" s="41">
        <v>13.88</v>
      </c>
    </row>
    <row r="22" spans="1:23" ht="21.75" customHeight="1" x14ac:dyDescent="0.2">
      <c r="A22" s="68" t="s">
        <v>94</v>
      </c>
      <c r="B22" s="68"/>
      <c r="D22" s="41">
        <v>0</v>
      </c>
      <c r="F22" s="41">
        <v>0</v>
      </c>
      <c r="H22" s="41">
        <v>-94160286</v>
      </c>
      <c r="J22" s="41">
        <v>-94160286</v>
      </c>
      <c r="L22" s="41">
        <v>-0.04</v>
      </c>
      <c r="N22" s="41">
        <v>64530695</v>
      </c>
      <c r="P22" s="68">
        <v>0</v>
      </c>
      <c r="Q22" s="68"/>
      <c r="S22" s="41">
        <v>-94160286</v>
      </c>
      <c r="U22" s="41">
        <v>-29629591</v>
      </c>
      <c r="W22" s="41">
        <v>-0.01</v>
      </c>
    </row>
    <row r="23" spans="1:23" ht="21.75" customHeight="1" x14ac:dyDescent="0.2">
      <c r="A23" s="68" t="s">
        <v>64</v>
      </c>
      <c r="B23" s="68"/>
      <c r="D23" s="41">
        <v>0</v>
      </c>
      <c r="F23" s="41">
        <v>-16560300283</v>
      </c>
      <c r="H23" s="41">
        <v>-4118812257</v>
      </c>
      <c r="J23" s="41">
        <v>-20679112540</v>
      </c>
      <c r="L23" s="41">
        <v>-8.32</v>
      </c>
      <c r="N23" s="41">
        <v>30405070439</v>
      </c>
      <c r="P23" s="68">
        <v>-125997434854</v>
      </c>
      <c r="Q23" s="68"/>
      <c r="S23" s="41">
        <v>-4118812257</v>
      </c>
      <c r="U23" s="41">
        <v>-99711176672</v>
      </c>
      <c r="W23" s="41">
        <v>-25.67</v>
      </c>
    </row>
    <row r="24" spans="1:23" ht="21.75" customHeight="1" x14ac:dyDescent="0.2">
      <c r="A24" s="68" t="s">
        <v>96</v>
      </c>
      <c r="B24" s="68"/>
      <c r="D24" s="41">
        <v>0</v>
      </c>
      <c r="F24" s="41">
        <v>0</v>
      </c>
      <c r="H24" s="41">
        <v>193159615</v>
      </c>
      <c r="J24" s="41">
        <v>193159615</v>
      </c>
      <c r="L24" s="41">
        <v>0.08</v>
      </c>
      <c r="N24" s="41">
        <v>0</v>
      </c>
      <c r="P24" s="68">
        <v>0</v>
      </c>
      <c r="Q24" s="68"/>
      <c r="S24" s="41">
        <v>9433434997</v>
      </c>
      <c r="U24" s="41">
        <v>9433434997</v>
      </c>
      <c r="W24" s="41">
        <v>2.4300000000000002</v>
      </c>
    </row>
    <row r="25" spans="1:23" ht="21.75" customHeight="1" x14ac:dyDescent="0.2">
      <c r="A25" s="68" t="s">
        <v>30</v>
      </c>
      <c r="B25" s="68"/>
      <c r="D25" s="41">
        <v>0</v>
      </c>
      <c r="F25" s="41">
        <v>0</v>
      </c>
      <c r="H25" s="41">
        <v>2238984048</v>
      </c>
      <c r="J25" s="41">
        <v>2238984048</v>
      </c>
      <c r="L25" s="41">
        <v>0.9</v>
      </c>
      <c r="N25" s="41">
        <v>0</v>
      </c>
      <c r="P25" s="68">
        <v>0</v>
      </c>
      <c r="Q25" s="68"/>
      <c r="S25" s="41">
        <v>2238984048</v>
      </c>
      <c r="U25" s="41">
        <v>2238984048</v>
      </c>
      <c r="W25" s="41">
        <v>0.57999999999999996</v>
      </c>
    </row>
    <row r="26" spans="1:23" ht="21.75" customHeight="1" x14ac:dyDescent="0.2">
      <c r="A26" s="68" t="s">
        <v>63</v>
      </c>
      <c r="B26" s="68"/>
      <c r="D26" s="41">
        <v>0</v>
      </c>
      <c r="F26" s="41">
        <v>8037131823</v>
      </c>
      <c r="H26" s="41">
        <v>1209326476</v>
      </c>
      <c r="J26" s="41">
        <v>9246458299</v>
      </c>
      <c r="L26" s="41">
        <v>3.72</v>
      </c>
      <c r="N26" s="41">
        <v>0</v>
      </c>
      <c r="P26" s="68">
        <v>9181101414</v>
      </c>
      <c r="Q26" s="68"/>
      <c r="S26" s="41">
        <v>2159104507</v>
      </c>
      <c r="U26" s="41">
        <v>11340205921</v>
      </c>
      <c r="W26" s="41">
        <v>2.92</v>
      </c>
    </row>
    <row r="27" spans="1:23" ht="21.75" customHeight="1" x14ac:dyDescent="0.2">
      <c r="A27" s="68" t="s">
        <v>72</v>
      </c>
      <c r="B27" s="68"/>
      <c r="D27" s="41">
        <v>0</v>
      </c>
      <c r="F27" s="41">
        <v>0</v>
      </c>
      <c r="H27" s="41">
        <v>-54056222</v>
      </c>
      <c r="J27" s="41">
        <v>-54056222</v>
      </c>
      <c r="L27" s="41">
        <v>-0.02</v>
      </c>
      <c r="N27" s="41">
        <v>4548720</v>
      </c>
      <c r="P27" s="68">
        <v>0</v>
      </c>
      <c r="Q27" s="68"/>
      <c r="S27" s="41">
        <v>49094461</v>
      </c>
      <c r="U27" s="41">
        <v>53643181</v>
      </c>
      <c r="W27" s="41">
        <v>0.01</v>
      </c>
    </row>
    <row r="28" spans="1:23" ht="21.75" customHeight="1" x14ac:dyDescent="0.2">
      <c r="A28" s="68" t="s">
        <v>23</v>
      </c>
      <c r="B28" s="68"/>
      <c r="D28" s="41">
        <v>0</v>
      </c>
      <c r="F28" s="41">
        <v>21190118859</v>
      </c>
      <c r="H28" s="41">
        <v>1116173881</v>
      </c>
      <c r="J28" s="41">
        <v>22306292740</v>
      </c>
      <c r="L28" s="41">
        <v>8.9700000000000006</v>
      </c>
      <c r="N28" s="41">
        <v>14551813052</v>
      </c>
      <c r="P28" s="68">
        <v>23732153192</v>
      </c>
      <c r="Q28" s="68"/>
      <c r="S28" s="41">
        <v>7702122742</v>
      </c>
      <c r="U28" s="41">
        <v>45986088986</v>
      </c>
      <c r="W28" s="41">
        <v>11.84</v>
      </c>
    </row>
    <row r="29" spans="1:23" ht="21.75" customHeight="1" x14ac:dyDescent="0.2">
      <c r="A29" s="68" t="s">
        <v>54</v>
      </c>
      <c r="B29" s="68"/>
      <c r="D29" s="41">
        <v>0</v>
      </c>
      <c r="F29" s="41">
        <v>0</v>
      </c>
      <c r="H29" s="41">
        <v>-5273</v>
      </c>
      <c r="J29" s="41">
        <v>-5273</v>
      </c>
      <c r="L29" s="41">
        <v>0</v>
      </c>
      <c r="N29" s="41">
        <v>2792470200</v>
      </c>
      <c r="P29" s="68">
        <v>0</v>
      </c>
      <c r="Q29" s="68"/>
      <c r="S29" s="41">
        <v>7008093580</v>
      </c>
      <c r="U29" s="41">
        <f>S29+N29</f>
        <v>9800563780</v>
      </c>
      <c r="W29" s="41">
        <v>2.52</v>
      </c>
    </row>
    <row r="30" spans="1:23" ht="21.75" customHeight="1" x14ac:dyDescent="0.2">
      <c r="A30" s="68" t="s">
        <v>98</v>
      </c>
      <c r="B30" s="68"/>
      <c r="D30" s="41">
        <v>0</v>
      </c>
      <c r="F30" s="41">
        <v>0</v>
      </c>
      <c r="H30" s="41">
        <v>29578467</v>
      </c>
      <c r="J30" s="41">
        <v>29578467</v>
      </c>
      <c r="L30" s="41">
        <v>0.01</v>
      </c>
      <c r="N30" s="41">
        <v>262500000</v>
      </c>
      <c r="P30" s="68">
        <v>0</v>
      </c>
      <c r="Q30" s="68"/>
      <c r="S30" s="41">
        <v>1060106058</v>
      </c>
      <c r="U30" s="41">
        <v>1322606058</v>
      </c>
      <c r="W30" s="41">
        <v>0.34</v>
      </c>
    </row>
    <row r="31" spans="1:23" ht="21.75" customHeight="1" x14ac:dyDescent="0.2">
      <c r="A31" s="68" t="s">
        <v>74</v>
      </c>
      <c r="B31" s="68"/>
      <c r="D31" s="41">
        <v>0</v>
      </c>
      <c r="F31" s="41">
        <v>20149118071</v>
      </c>
      <c r="H31" s="41">
        <v>40042888032</v>
      </c>
      <c r="J31" s="41">
        <v>60192006103</v>
      </c>
      <c r="L31" s="41">
        <v>24.2</v>
      </c>
      <c r="N31" s="41">
        <v>0</v>
      </c>
      <c r="P31" s="68">
        <v>68742536375</v>
      </c>
      <c r="Q31" s="68"/>
      <c r="S31" s="41">
        <v>134207016455</v>
      </c>
      <c r="U31" s="41">
        <v>202949552830</v>
      </c>
      <c r="W31" s="41">
        <v>28.21</v>
      </c>
    </row>
    <row r="32" spans="1:23" ht="21.75" customHeight="1" x14ac:dyDescent="0.2">
      <c r="A32" s="68" t="s">
        <v>105</v>
      </c>
      <c r="B32" s="68"/>
      <c r="D32" s="41">
        <v>0</v>
      </c>
      <c r="F32" s="41">
        <v>307118748</v>
      </c>
      <c r="H32" s="41">
        <v>-25214330</v>
      </c>
      <c r="J32" s="41">
        <v>281904418</v>
      </c>
      <c r="L32" s="41">
        <v>0.11</v>
      </c>
      <c r="N32" s="41">
        <v>0</v>
      </c>
      <c r="P32" s="68">
        <v>-405845719</v>
      </c>
      <c r="Q32" s="68"/>
      <c r="S32" s="41">
        <v>1808649955</v>
      </c>
      <c r="U32" s="41">
        <v>1402804236</v>
      </c>
      <c r="W32" s="41">
        <v>0.36</v>
      </c>
    </row>
    <row r="33" spans="1:23" ht="21.75" customHeight="1" x14ac:dyDescent="0.2">
      <c r="A33" s="68" t="s">
        <v>20</v>
      </c>
      <c r="B33" s="68"/>
      <c r="D33" s="41">
        <v>0</v>
      </c>
      <c r="F33" s="41">
        <v>6186165898</v>
      </c>
      <c r="H33" s="41">
        <v>-952598395</v>
      </c>
      <c r="J33" s="41">
        <v>5233567503</v>
      </c>
      <c r="L33" s="41">
        <v>2.1</v>
      </c>
      <c r="N33" s="41">
        <v>10424236500</v>
      </c>
      <c r="P33" s="68">
        <v>-5233773199</v>
      </c>
      <c r="Q33" s="68"/>
      <c r="S33" s="41">
        <v>-519378195</v>
      </c>
      <c r="U33" s="41">
        <v>4671085106</v>
      </c>
      <c r="W33" s="41">
        <v>1.2</v>
      </c>
    </row>
    <row r="34" spans="1:23" ht="21.75" customHeight="1" x14ac:dyDescent="0.2">
      <c r="A34" s="68" t="s">
        <v>79</v>
      </c>
      <c r="B34" s="68"/>
      <c r="D34" s="41">
        <v>0</v>
      </c>
      <c r="F34" s="41">
        <v>3393194773</v>
      </c>
      <c r="H34" s="41">
        <v>344977264</v>
      </c>
      <c r="J34" s="41">
        <v>3738172037</v>
      </c>
      <c r="L34" s="41">
        <v>1.5</v>
      </c>
      <c r="N34" s="41">
        <v>3944637799</v>
      </c>
      <c r="P34" s="68">
        <v>6085787985</v>
      </c>
      <c r="Q34" s="68"/>
      <c r="S34" s="41">
        <v>344977264</v>
      </c>
      <c r="U34" s="41">
        <v>10375403048</v>
      </c>
      <c r="W34" s="41">
        <v>2.67</v>
      </c>
    </row>
    <row r="35" spans="1:23" ht="21.75" customHeight="1" x14ac:dyDescent="0.2">
      <c r="A35" s="68" t="s">
        <v>89</v>
      </c>
      <c r="B35" s="68"/>
      <c r="D35" s="41">
        <v>0</v>
      </c>
      <c r="F35" s="41">
        <v>345379495</v>
      </c>
      <c r="H35" s="41">
        <v>-555571552</v>
      </c>
      <c r="J35" s="41">
        <v>-210192057</v>
      </c>
      <c r="L35" s="41">
        <v>-0.08</v>
      </c>
      <c r="N35" s="41">
        <v>10838415800</v>
      </c>
      <c r="P35" s="68">
        <v>-3698448355</v>
      </c>
      <c r="Q35" s="68"/>
      <c r="S35" s="41">
        <v>-4174985422</v>
      </c>
      <c r="U35" s="41">
        <v>2964982023</v>
      </c>
      <c r="W35" s="41">
        <v>0.76</v>
      </c>
    </row>
    <row r="36" spans="1:23" ht="21.75" customHeight="1" x14ac:dyDescent="0.2">
      <c r="A36" s="68" t="s">
        <v>107</v>
      </c>
      <c r="B36" s="68"/>
      <c r="D36" s="41">
        <v>0</v>
      </c>
      <c r="F36" s="41">
        <v>2477431305</v>
      </c>
      <c r="H36" s="41">
        <v>-647740003</v>
      </c>
      <c r="J36" s="41">
        <v>1829691302</v>
      </c>
      <c r="L36" s="41">
        <v>0.74</v>
      </c>
      <c r="N36" s="41">
        <v>272482986</v>
      </c>
      <c r="P36" s="68">
        <v>-3174968951</v>
      </c>
      <c r="Q36" s="68"/>
      <c r="S36" s="41">
        <v>-626486833</v>
      </c>
      <c r="U36" s="41">
        <v>-3528972798</v>
      </c>
      <c r="W36" s="41">
        <v>-0.91</v>
      </c>
    </row>
    <row r="37" spans="1:23" ht="21.75" customHeight="1" x14ac:dyDescent="0.2">
      <c r="A37" s="68" t="s">
        <v>62</v>
      </c>
      <c r="B37" s="68"/>
      <c r="D37" s="41">
        <v>0</v>
      </c>
      <c r="F37" s="41">
        <v>0</v>
      </c>
      <c r="H37" s="41">
        <v>-670270768</v>
      </c>
      <c r="J37" s="41">
        <v>-670270768</v>
      </c>
      <c r="L37" s="41">
        <v>-0.27</v>
      </c>
      <c r="N37" s="41">
        <v>0</v>
      </c>
      <c r="P37" s="68">
        <v>0</v>
      </c>
      <c r="Q37" s="68"/>
      <c r="S37" s="41">
        <v>-60473779</v>
      </c>
      <c r="U37" s="41">
        <v>-60473779</v>
      </c>
      <c r="W37" s="41">
        <v>-0.02</v>
      </c>
    </row>
    <row r="38" spans="1:23" ht="21.75" customHeight="1" x14ac:dyDescent="0.2">
      <c r="A38" s="68" t="s">
        <v>76</v>
      </c>
      <c r="B38" s="68"/>
      <c r="D38" s="41">
        <v>0</v>
      </c>
      <c r="F38" s="41">
        <v>0</v>
      </c>
      <c r="H38" s="41">
        <v>-5909128900</v>
      </c>
      <c r="J38" s="41">
        <v>-5909128900</v>
      </c>
      <c r="L38" s="41">
        <v>-2.38</v>
      </c>
      <c r="N38" s="41">
        <v>10697582110</v>
      </c>
      <c r="P38" s="68">
        <v>0</v>
      </c>
      <c r="Q38" s="68"/>
      <c r="S38" s="41">
        <v>-6559043278</v>
      </c>
      <c r="U38" s="41">
        <v>4138538832</v>
      </c>
      <c r="W38" s="41">
        <v>1.07</v>
      </c>
    </row>
    <row r="39" spans="1:23" ht="21.75" customHeight="1" x14ac:dyDescent="0.2">
      <c r="A39" s="68" t="s">
        <v>83</v>
      </c>
      <c r="B39" s="68"/>
      <c r="D39" s="41">
        <v>0</v>
      </c>
      <c r="F39" s="41">
        <v>0</v>
      </c>
      <c r="H39" s="41">
        <v>-3502</v>
      </c>
      <c r="J39" s="41">
        <v>-3502</v>
      </c>
      <c r="L39" s="41">
        <v>0</v>
      </c>
      <c r="N39" s="41">
        <v>9940040</v>
      </c>
      <c r="P39" s="68">
        <v>0</v>
      </c>
      <c r="Q39" s="68"/>
      <c r="S39" s="41">
        <v>-5596957</v>
      </c>
      <c r="U39" s="41">
        <f>S39+N39</f>
        <v>4343083</v>
      </c>
      <c r="W39" s="41">
        <v>0</v>
      </c>
    </row>
    <row r="40" spans="1:23" ht="21.75" customHeight="1" x14ac:dyDescent="0.2">
      <c r="A40" s="68" t="s">
        <v>33</v>
      </c>
      <c r="B40" s="68"/>
      <c r="D40" s="41">
        <v>0</v>
      </c>
      <c r="F40" s="41">
        <v>4847683773</v>
      </c>
      <c r="H40" s="41">
        <v>1170859969</v>
      </c>
      <c r="J40" s="41">
        <v>6018543742</v>
      </c>
      <c r="L40" s="41">
        <v>2.42</v>
      </c>
      <c r="N40" s="41">
        <v>8837504017</v>
      </c>
      <c r="P40" s="68">
        <v>9250294299</v>
      </c>
      <c r="Q40" s="68"/>
      <c r="S40" s="41">
        <v>7994627904</v>
      </c>
      <c r="U40" s="41">
        <v>26082426220</v>
      </c>
      <c r="W40" s="41">
        <v>6.72</v>
      </c>
    </row>
    <row r="41" spans="1:23" ht="21.75" customHeight="1" x14ac:dyDescent="0.2">
      <c r="A41" s="68" t="s">
        <v>87</v>
      </c>
      <c r="B41" s="68"/>
      <c r="D41" s="41">
        <v>0</v>
      </c>
      <c r="F41" s="41">
        <v>0</v>
      </c>
      <c r="H41" s="41">
        <v>-1981</v>
      </c>
      <c r="J41" s="41">
        <v>-1981</v>
      </c>
      <c r="L41" s="41">
        <v>0</v>
      </c>
      <c r="N41" s="41">
        <v>358102328</v>
      </c>
      <c r="P41" s="68">
        <v>0</v>
      </c>
      <c r="Q41" s="68"/>
      <c r="S41" s="41">
        <v>-3532586205</v>
      </c>
      <c r="U41" s="41">
        <f>S41+N41</f>
        <v>-3174483877</v>
      </c>
      <c r="W41" s="41">
        <v>-0.82</v>
      </c>
    </row>
    <row r="42" spans="1:23" ht="21.75" customHeight="1" x14ac:dyDescent="0.2">
      <c r="A42" s="68" t="s">
        <v>99</v>
      </c>
      <c r="B42" s="68"/>
      <c r="D42" s="41">
        <v>0</v>
      </c>
      <c r="F42" s="41">
        <v>10302919053</v>
      </c>
      <c r="H42" s="41">
        <v>144087010</v>
      </c>
      <c r="J42" s="41">
        <v>10447006063</v>
      </c>
      <c r="L42" s="41">
        <v>4.2</v>
      </c>
      <c r="N42" s="41">
        <v>5665000000</v>
      </c>
      <c r="P42" s="68">
        <v>7854270190</v>
      </c>
      <c r="Q42" s="68"/>
      <c r="S42" s="41">
        <v>144087010</v>
      </c>
      <c r="U42" s="41">
        <v>13663357200</v>
      </c>
      <c r="W42" s="41">
        <v>3.52</v>
      </c>
    </row>
    <row r="43" spans="1:23" ht="21.75" customHeight="1" x14ac:dyDescent="0.2">
      <c r="A43" s="68" t="s">
        <v>60</v>
      </c>
      <c r="B43" s="68"/>
      <c r="D43" s="41">
        <v>0</v>
      </c>
      <c r="F43" s="41">
        <v>1430673419</v>
      </c>
      <c r="H43" s="41">
        <v>0</v>
      </c>
      <c r="J43" s="41">
        <v>1430673419</v>
      </c>
      <c r="L43" s="41">
        <v>0.57999999999999996</v>
      </c>
      <c r="N43" s="41">
        <v>1899805995</v>
      </c>
      <c r="P43" s="68">
        <v>-3477556921</v>
      </c>
      <c r="Q43" s="68"/>
      <c r="S43" s="41">
        <v>-4153151343</v>
      </c>
      <c r="U43" s="41">
        <v>-5730902269</v>
      </c>
      <c r="W43" s="41">
        <v>-1.48</v>
      </c>
    </row>
    <row r="44" spans="1:23" ht="21.75" customHeight="1" x14ac:dyDescent="0.2">
      <c r="A44" s="68" t="s">
        <v>155</v>
      </c>
      <c r="B44" s="68"/>
      <c r="D44" s="41">
        <v>0</v>
      </c>
      <c r="F44" s="41">
        <v>0</v>
      </c>
      <c r="H44" s="41">
        <v>0</v>
      </c>
      <c r="J44" s="41">
        <v>0</v>
      </c>
      <c r="L44" s="41">
        <v>0</v>
      </c>
      <c r="N44" s="41">
        <v>160000000</v>
      </c>
      <c r="P44" s="68">
        <v>0</v>
      </c>
      <c r="Q44" s="68"/>
      <c r="S44" s="41">
        <v>415377287</v>
      </c>
      <c r="U44" s="41">
        <v>575377287</v>
      </c>
      <c r="W44" s="41">
        <v>0.15</v>
      </c>
    </row>
    <row r="45" spans="1:23" ht="21.75" customHeight="1" x14ac:dyDescent="0.2">
      <c r="A45" s="68" t="s">
        <v>65</v>
      </c>
      <c r="B45" s="68"/>
      <c r="D45" s="41">
        <v>0</v>
      </c>
      <c r="F45" s="41">
        <v>4654764419</v>
      </c>
      <c r="H45" s="41">
        <v>0</v>
      </c>
      <c r="J45" s="41">
        <v>4654764419</v>
      </c>
      <c r="L45" s="41">
        <v>1.87</v>
      </c>
      <c r="N45" s="41">
        <v>359217569</v>
      </c>
      <c r="P45" s="68">
        <v>-3557729334</v>
      </c>
      <c r="Q45" s="68"/>
      <c r="S45" s="41">
        <v>-7142038</v>
      </c>
      <c r="U45" s="41">
        <v>-3205653803</v>
      </c>
      <c r="W45" s="41">
        <v>-0.83</v>
      </c>
    </row>
    <row r="46" spans="1:23" ht="21.75" customHeight="1" x14ac:dyDescent="0.2">
      <c r="A46" s="68" t="s">
        <v>156</v>
      </c>
      <c r="B46" s="68"/>
      <c r="D46" s="41">
        <v>0</v>
      </c>
      <c r="F46" s="41">
        <v>0</v>
      </c>
      <c r="H46" s="41">
        <v>0</v>
      </c>
      <c r="J46" s="41">
        <v>0</v>
      </c>
      <c r="L46" s="41">
        <v>0</v>
      </c>
      <c r="N46" s="41">
        <v>467166300</v>
      </c>
      <c r="P46" s="68">
        <v>0</v>
      </c>
      <c r="Q46" s="68"/>
      <c r="S46" s="41">
        <v>-428470116</v>
      </c>
      <c r="U46" s="41">
        <v>38696184</v>
      </c>
      <c r="W46" s="41">
        <v>0.01</v>
      </c>
    </row>
    <row r="47" spans="1:23" ht="21.75" customHeight="1" x14ac:dyDescent="0.2">
      <c r="A47" s="68" t="s">
        <v>66</v>
      </c>
      <c r="B47" s="68"/>
      <c r="D47" s="41">
        <v>0</v>
      </c>
      <c r="F47" s="41">
        <v>842322985</v>
      </c>
      <c r="H47" s="41">
        <v>0</v>
      </c>
      <c r="J47" s="41">
        <v>842322985</v>
      </c>
      <c r="L47" s="41">
        <v>0.34</v>
      </c>
      <c r="N47" s="41">
        <v>1724748754</v>
      </c>
      <c r="P47" s="68">
        <v>-15325809986</v>
      </c>
      <c r="Q47" s="68"/>
      <c r="S47" s="41">
        <v>-1037902229</v>
      </c>
      <c r="U47" s="41">
        <v>-14638963461</v>
      </c>
      <c r="W47" s="41">
        <v>-3.77</v>
      </c>
    </row>
    <row r="48" spans="1:23" ht="21.75" customHeight="1" x14ac:dyDescent="0.2">
      <c r="A48" s="68" t="s">
        <v>37</v>
      </c>
      <c r="B48" s="68"/>
      <c r="D48" s="41">
        <v>0</v>
      </c>
      <c r="F48" s="41">
        <v>-3212231979</v>
      </c>
      <c r="H48" s="41">
        <v>0</v>
      </c>
      <c r="J48" s="41">
        <v>-3212231979</v>
      </c>
      <c r="L48" s="41">
        <v>-1.29</v>
      </c>
      <c r="N48" s="41">
        <v>5945652345</v>
      </c>
      <c r="P48" s="68">
        <v>-7785370503</v>
      </c>
      <c r="Q48" s="68"/>
      <c r="S48" s="41">
        <v>3836911560</v>
      </c>
      <c r="U48" s="41">
        <v>1997193402</v>
      </c>
      <c r="W48" s="41">
        <v>0.51</v>
      </c>
    </row>
    <row r="49" spans="1:23" ht="21.75" customHeight="1" x14ac:dyDescent="0.2">
      <c r="A49" s="68" t="s">
        <v>157</v>
      </c>
      <c r="B49" s="68"/>
      <c r="D49" s="41">
        <v>0</v>
      </c>
      <c r="F49" s="41">
        <v>0</v>
      </c>
      <c r="H49" s="41">
        <v>0</v>
      </c>
      <c r="J49" s="41">
        <v>0</v>
      </c>
      <c r="L49" s="41">
        <v>0</v>
      </c>
      <c r="N49" s="41">
        <v>0</v>
      </c>
      <c r="P49" s="68">
        <v>0</v>
      </c>
      <c r="Q49" s="68"/>
      <c r="S49" s="41">
        <v>1219318085</v>
      </c>
      <c r="U49" s="41">
        <v>1219318085</v>
      </c>
      <c r="W49" s="41">
        <v>0.31</v>
      </c>
    </row>
    <row r="50" spans="1:23" ht="21.75" customHeight="1" x14ac:dyDescent="0.2">
      <c r="A50" s="68" t="s">
        <v>158</v>
      </c>
      <c r="B50" s="68"/>
      <c r="D50" s="41">
        <v>0</v>
      </c>
      <c r="F50" s="41">
        <v>0</v>
      </c>
      <c r="H50" s="41">
        <v>0</v>
      </c>
      <c r="J50" s="41">
        <v>0</v>
      </c>
      <c r="L50" s="41">
        <v>0</v>
      </c>
      <c r="N50" s="41">
        <v>12244514247</v>
      </c>
      <c r="P50" s="68">
        <v>0</v>
      </c>
      <c r="Q50" s="68"/>
      <c r="S50" s="41">
        <v>57737674662</v>
      </c>
      <c r="U50" s="41">
        <v>69982188909</v>
      </c>
      <c r="W50" s="41">
        <v>18.02</v>
      </c>
    </row>
    <row r="51" spans="1:23" ht="21.75" customHeight="1" x14ac:dyDescent="0.2">
      <c r="A51" s="68" t="s">
        <v>159</v>
      </c>
      <c r="B51" s="68"/>
      <c r="D51" s="41">
        <v>0</v>
      </c>
      <c r="F51" s="41">
        <v>0</v>
      </c>
      <c r="H51" s="41">
        <v>0</v>
      </c>
      <c r="J51" s="41">
        <v>0</v>
      </c>
      <c r="L51" s="41">
        <v>0</v>
      </c>
      <c r="N51" s="41">
        <v>0</v>
      </c>
      <c r="P51" s="68">
        <v>0</v>
      </c>
      <c r="Q51" s="68"/>
      <c r="S51" s="41">
        <v>1120667815</v>
      </c>
      <c r="U51" s="41">
        <v>1120667815</v>
      </c>
      <c r="W51" s="41">
        <v>0.28999999999999998</v>
      </c>
    </row>
    <row r="52" spans="1:23" ht="21.75" customHeight="1" x14ac:dyDescent="0.2">
      <c r="A52" s="68" t="s">
        <v>160</v>
      </c>
      <c r="B52" s="68"/>
      <c r="D52" s="41">
        <v>0</v>
      </c>
      <c r="F52" s="41">
        <v>0</v>
      </c>
      <c r="H52" s="41">
        <v>0</v>
      </c>
      <c r="J52" s="41">
        <v>0</v>
      </c>
      <c r="L52" s="41">
        <v>0</v>
      </c>
      <c r="N52" s="41">
        <v>4833844</v>
      </c>
      <c r="P52" s="68">
        <v>0</v>
      </c>
      <c r="Q52" s="68"/>
      <c r="S52" s="41">
        <v>2334158070</v>
      </c>
      <c r="U52" s="41">
        <v>2338991914</v>
      </c>
      <c r="W52" s="41">
        <v>0.6</v>
      </c>
    </row>
    <row r="53" spans="1:23" ht="21.75" customHeight="1" x14ac:dyDescent="0.2">
      <c r="A53" s="68" t="s">
        <v>161</v>
      </c>
      <c r="B53" s="68"/>
      <c r="D53" s="41">
        <v>0</v>
      </c>
      <c r="F53" s="41">
        <v>0</v>
      </c>
      <c r="H53" s="41">
        <v>0</v>
      </c>
      <c r="J53" s="41">
        <v>0</v>
      </c>
      <c r="L53" s="41">
        <v>0</v>
      </c>
      <c r="N53" s="41">
        <v>0</v>
      </c>
      <c r="P53" s="68">
        <v>0</v>
      </c>
      <c r="Q53" s="68"/>
      <c r="S53" s="41">
        <v>2257405124</v>
      </c>
      <c r="U53" s="41">
        <v>2257405124</v>
      </c>
      <c r="W53" s="41">
        <v>0.57999999999999996</v>
      </c>
    </row>
    <row r="54" spans="1:23" ht="21.75" customHeight="1" x14ac:dyDescent="0.2">
      <c r="A54" s="68" t="s">
        <v>162</v>
      </c>
      <c r="B54" s="68"/>
      <c r="D54" s="41">
        <v>0</v>
      </c>
      <c r="F54" s="41">
        <v>0</v>
      </c>
      <c r="H54" s="41">
        <v>0</v>
      </c>
      <c r="J54" s="41">
        <v>0</v>
      </c>
      <c r="L54" s="41">
        <v>0</v>
      </c>
      <c r="N54" s="41">
        <v>0</v>
      </c>
      <c r="P54" s="68">
        <v>0</v>
      </c>
      <c r="Q54" s="68"/>
      <c r="S54" s="41">
        <v>3886334784</v>
      </c>
      <c r="U54" s="41">
        <v>3886334784</v>
      </c>
      <c r="W54" s="41">
        <v>1</v>
      </c>
    </row>
    <row r="55" spans="1:23" ht="21.75" customHeight="1" x14ac:dyDescent="0.2">
      <c r="A55" s="68" t="s">
        <v>163</v>
      </c>
      <c r="B55" s="68"/>
      <c r="D55" s="41">
        <v>0</v>
      </c>
      <c r="F55" s="41">
        <v>0</v>
      </c>
      <c r="H55" s="41">
        <v>0</v>
      </c>
      <c r="J55" s="41">
        <v>0</v>
      </c>
      <c r="L55" s="41">
        <v>0</v>
      </c>
      <c r="N55" s="41">
        <v>0</v>
      </c>
      <c r="P55" s="68">
        <v>0</v>
      </c>
      <c r="Q55" s="68"/>
      <c r="S55" s="41">
        <v>155864101</v>
      </c>
      <c r="U55" s="41">
        <v>155864101</v>
      </c>
      <c r="W55" s="41">
        <v>0.04</v>
      </c>
    </row>
    <row r="56" spans="1:23" ht="21.75" customHeight="1" x14ac:dyDescent="0.2">
      <c r="A56" s="68" t="s">
        <v>164</v>
      </c>
      <c r="B56" s="68"/>
      <c r="D56" s="41">
        <v>0</v>
      </c>
      <c r="F56" s="41">
        <v>0</v>
      </c>
      <c r="H56" s="41">
        <v>0</v>
      </c>
      <c r="J56" s="41">
        <v>0</v>
      </c>
      <c r="L56" s="41">
        <v>0</v>
      </c>
      <c r="N56" s="41">
        <v>117135</v>
      </c>
      <c r="P56" s="68">
        <v>0</v>
      </c>
      <c r="Q56" s="68"/>
      <c r="S56" s="41">
        <v>296288</v>
      </c>
      <c r="U56" s="41">
        <v>413423</v>
      </c>
      <c r="W56" s="41">
        <v>0</v>
      </c>
    </row>
    <row r="57" spans="1:23" ht="21.75" customHeight="1" x14ac:dyDescent="0.2">
      <c r="A57" s="68" t="s">
        <v>165</v>
      </c>
      <c r="B57" s="68"/>
      <c r="D57" s="41">
        <v>0</v>
      </c>
      <c r="F57" s="41">
        <v>0</v>
      </c>
      <c r="H57" s="41">
        <v>0</v>
      </c>
      <c r="J57" s="41">
        <v>0</v>
      </c>
      <c r="L57" s="41">
        <v>0</v>
      </c>
      <c r="N57" s="41">
        <v>0</v>
      </c>
      <c r="P57" s="68">
        <v>0</v>
      </c>
      <c r="Q57" s="68"/>
      <c r="S57" s="41">
        <v>2150284</v>
      </c>
      <c r="U57" s="41">
        <v>2150284</v>
      </c>
      <c r="W57" s="41">
        <v>0</v>
      </c>
    </row>
    <row r="58" spans="1:23" ht="21.75" customHeight="1" x14ac:dyDescent="0.2">
      <c r="A58" s="68" t="s">
        <v>166</v>
      </c>
      <c r="B58" s="68"/>
      <c r="D58" s="41">
        <v>0</v>
      </c>
      <c r="F58" s="41">
        <v>0</v>
      </c>
      <c r="H58" s="41">
        <v>0</v>
      </c>
      <c r="J58" s="41">
        <v>0</v>
      </c>
      <c r="L58" s="41">
        <v>0</v>
      </c>
      <c r="N58" s="41">
        <v>0</v>
      </c>
      <c r="P58" s="68">
        <v>0</v>
      </c>
      <c r="Q58" s="68"/>
      <c r="S58" s="41">
        <v>4510887670</v>
      </c>
      <c r="U58" s="41">
        <v>4510887670</v>
      </c>
      <c r="W58" s="41">
        <v>1.1599999999999999</v>
      </c>
    </row>
    <row r="59" spans="1:23" ht="21.75" customHeight="1" x14ac:dyDescent="0.2">
      <c r="A59" s="68" t="s">
        <v>167</v>
      </c>
      <c r="B59" s="68"/>
      <c r="D59" s="41">
        <v>0</v>
      </c>
      <c r="F59" s="41">
        <v>0</v>
      </c>
      <c r="H59" s="41">
        <v>0</v>
      </c>
      <c r="J59" s="41">
        <v>0</v>
      </c>
      <c r="L59" s="41">
        <v>0</v>
      </c>
      <c r="N59" s="41">
        <v>0</v>
      </c>
      <c r="P59" s="68">
        <v>0</v>
      </c>
      <c r="Q59" s="68"/>
      <c r="S59" s="41">
        <v>278431699</v>
      </c>
      <c r="U59" s="41">
        <v>278431699</v>
      </c>
      <c r="W59" s="41">
        <v>7.0000000000000007E-2</v>
      </c>
    </row>
    <row r="60" spans="1:23" ht="21.75" customHeight="1" x14ac:dyDescent="0.2">
      <c r="A60" s="68" t="s">
        <v>32</v>
      </c>
      <c r="B60" s="68"/>
      <c r="D60" s="41">
        <v>0</v>
      </c>
      <c r="F60" s="41">
        <v>-487924869</v>
      </c>
      <c r="H60" s="41">
        <v>0</v>
      </c>
      <c r="J60" s="41">
        <v>-487924869</v>
      </c>
      <c r="L60" s="41">
        <v>-0.2</v>
      </c>
      <c r="N60" s="41">
        <v>734196259</v>
      </c>
      <c r="P60" s="68">
        <v>-12061613626</v>
      </c>
      <c r="Q60" s="68"/>
      <c r="S60" s="41">
        <v>-42074648436</v>
      </c>
      <c r="U60" s="41">
        <v>-53402065803</v>
      </c>
      <c r="W60" s="41">
        <v>-13.75</v>
      </c>
    </row>
    <row r="61" spans="1:23" ht="21.75" customHeight="1" x14ac:dyDescent="0.2">
      <c r="A61" s="68" t="s">
        <v>168</v>
      </c>
      <c r="B61" s="68"/>
      <c r="D61" s="41">
        <v>0</v>
      </c>
      <c r="F61" s="41">
        <v>0</v>
      </c>
      <c r="H61" s="41">
        <v>0</v>
      </c>
      <c r="J61" s="41">
        <v>0</v>
      </c>
      <c r="L61" s="41">
        <v>0</v>
      </c>
      <c r="N61" s="41">
        <v>0</v>
      </c>
      <c r="P61" s="68">
        <v>0</v>
      </c>
      <c r="Q61" s="68"/>
      <c r="S61" s="41">
        <v>32550787563</v>
      </c>
      <c r="U61" s="41">
        <v>32550787563</v>
      </c>
      <c r="W61" s="41">
        <v>8.3800000000000008</v>
      </c>
    </row>
    <row r="62" spans="1:23" ht="21.75" customHeight="1" x14ac:dyDescent="0.2">
      <c r="A62" s="68" t="s">
        <v>169</v>
      </c>
      <c r="B62" s="68"/>
      <c r="D62" s="41">
        <v>0</v>
      </c>
      <c r="F62" s="41">
        <v>0</v>
      </c>
      <c r="H62" s="41">
        <v>0</v>
      </c>
      <c r="J62" s="41">
        <v>0</v>
      </c>
      <c r="L62" s="41">
        <v>0</v>
      </c>
      <c r="N62" s="41">
        <v>0</v>
      </c>
      <c r="P62" s="68">
        <v>0</v>
      </c>
      <c r="Q62" s="68"/>
      <c r="S62" s="41">
        <v>7398059850</v>
      </c>
      <c r="U62" s="41">
        <v>7398059850</v>
      </c>
      <c r="W62" s="41">
        <v>1.9</v>
      </c>
    </row>
    <row r="63" spans="1:23" ht="21.75" customHeight="1" x14ac:dyDescent="0.2">
      <c r="A63" s="68" t="s">
        <v>22</v>
      </c>
      <c r="B63" s="68"/>
      <c r="D63" s="41">
        <v>0</v>
      </c>
      <c r="F63" s="41">
        <v>-164159161</v>
      </c>
      <c r="H63" s="41">
        <v>0</v>
      </c>
      <c r="J63" s="41">
        <v>-164159161</v>
      </c>
      <c r="L63" s="41">
        <v>-7.0000000000000007E-2</v>
      </c>
      <c r="N63" s="41">
        <v>6729927346</v>
      </c>
      <c r="P63" s="68">
        <v>-16188736528</v>
      </c>
      <c r="Q63" s="68"/>
      <c r="S63" s="41">
        <v>14300503904</v>
      </c>
      <c r="U63" s="41">
        <v>4841694722</v>
      </c>
      <c r="W63" s="41">
        <v>1.25</v>
      </c>
    </row>
    <row r="64" spans="1:23" ht="21.75" customHeight="1" x14ac:dyDescent="0.2">
      <c r="A64" s="68" t="s">
        <v>170</v>
      </c>
      <c r="B64" s="68"/>
      <c r="D64" s="41">
        <v>0</v>
      </c>
      <c r="F64" s="41">
        <v>0</v>
      </c>
      <c r="H64" s="41">
        <v>0</v>
      </c>
      <c r="J64" s="41">
        <v>0</v>
      </c>
      <c r="L64" s="41">
        <v>0</v>
      </c>
      <c r="N64" s="41">
        <v>0</v>
      </c>
      <c r="P64" s="68">
        <v>0</v>
      </c>
      <c r="Q64" s="68"/>
      <c r="S64" s="41">
        <v>646040975</v>
      </c>
      <c r="U64" s="41">
        <v>646040975</v>
      </c>
      <c r="W64" s="41">
        <v>0.17</v>
      </c>
    </row>
    <row r="65" spans="1:23" ht="21.75" customHeight="1" x14ac:dyDescent="0.2">
      <c r="A65" s="68" t="s">
        <v>171</v>
      </c>
      <c r="B65" s="68"/>
      <c r="D65" s="41">
        <v>0</v>
      </c>
      <c r="F65" s="41">
        <v>0</v>
      </c>
      <c r="H65" s="41">
        <v>0</v>
      </c>
      <c r="J65" s="41">
        <v>0</v>
      </c>
      <c r="L65" s="41">
        <v>0</v>
      </c>
      <c r="N65" s="41">
        <v>308758836</v>
      </c>
      <c r="P65" s="68">
        <v>0</v>
      </c>
      <c r="Q65" s="68"/>
      <c r="S65" s="41">
        <v>-666916763</v>
      </c>
      <c r="U65" s="41">
        <v>-358157927</v>
      </c>
      <c r="W65" s="41">
        <v>-0.09</v>
      </c>
    </row>
    <row r="66" spans="1:23" ht="21.75" customHeight="1" x14ac:dyDescent="0.2">
      <c r="A66" s="68" t="s">
        <v>172</v>
      </c>
      <c r="B66" s="68"/>
      <c r="D66" s="41">
        <v>0</v>
      </c>
      <c r="F66" s="41">
        <v>0</v>
      </c>
      <c r="H66" s="41">
        <v>0</v>
      </c>
      <c r="J66" s="41">
        <v>0</v>
      </c>
      <c r="L66" s="41">
        <v>0</v>
      </c>
      <c r="N66" s="41">
        <v>0</v>
      </c>
      <c r="P66" s="68">
        <v>0</v>
      </c>
      <c r="Q66" s="68"/>
      <c r="S66" s="41">
        <v>643811181</v>
      </c>
      <c r="U66" s="41">
        <v>643811181</v>
      </c>
      <c r="W66" s="41">
        <v>0.17</v>
      </c>
    </row>
    <row r="67" spans="1:23" ht="21.75" customHeight="1" x14ac:dyDescent="0.2">
      <c r="A67" s="68" t="s">
        <v>173</v>
      </c>
      <c r="B67" s="68"/>
      <c r="D67" s="41">
        <v>0</v>
      </c>
      <c r="F67" s="41">
        <v>0</v>
      </c>
      <c r="H67" s="41">
        <v>0</v>
      </c>
      <c r="J67" s="41">
        <v>0</v>
      </c>
      <c r="L67" s="41">
        <v>0</v>
      </c>
      <c r="N67" s="41">
        <v>0</v>
      </c>
      <c r="P67" s="68">
        <v>0</v>
      </c>
      <c r="Q67" s="68"/>
      <c r="S67" s="41">
        <v>11103155997</v>
      </c>
      <c r="U67" s="41">
        <v>11103155997</v>
      </c>
      <c r="W67" s="41">
        <v>2.86</v>
      </c>
    </row>
    <row r="68" spans="1:23" ht="21.75" customHeight="1" x14ac:dyDescent="0.2">
      <c r="A68" s="68" t="s">
        <v>174</v>
      </c>
      <c r="B68" s="68"/>
      <c r="D68" s="41">
        <v>0</v>
      </c>
      <c r="F68" s="41">
        <v>0</v>
      </c>
      <c r="H68" s="41">
        <v>0</v>
      </c>
      <c r="J68" s="41">
        <v>0</v>
      </c>
      <c r="L68" s="41">
        <v>0</v>
      </c>
      <c r="N68" s="41">
        <v>0</v>
      </c>
      <c r="P68" s="68">
        <v>0</v>
      </c>
      <c r="Q68" s="68"/>
      <c r="S68" s="41">
        <v>4279695451</v>
      </c>
      <c r="U68" s="41">
        <v>4279695451</v>
      </c>
      <c r="W68" s="41">
        <v>1.1000000000000001</v>
      </c>
    </row>
    <row r="69" spans="1:23" ht="21.75" customHeight="1" x14ac:dyDescent="0.2">
      <c r="A69" s="68" t="s">
        <v>175</v>
      </c>
      <c r="B69" s="68"/>
      <c r="D69" s="41">
        <v>0</v>
      </c>
      <c r="F69" s="41">
        <v>0</v>
      </c>
      <c r="H69" s="41">
        <v>0</v>
      </c>
      <c r="J69" s="41">
        <v>0</v>
      </c>
      <c r="L69" s="41">
        <v>0</v>
      </c>
      <c r="N69" s="41">
        <v>0</v>
      </c>
      <c r="P69" s="68">
        <v>0</v>
      </c>
      <c r="Q69" s="68"/>
      <c r="S69" s="41">
        <v>162924817</v>
      </c>
      <c r="U69" s="41">
        <v>162924817</v>
      </c>
      <c r="W69" s="41">
        <v>0.04</v>
      </c>
    </row>
    <row r="70" spans="1:23" ht="21.75" customHeight="1" x14ac:dyDescent="0.2">
      <c r="A70" s="68" t="s">
        <v>68</v>
      </c>
      <c r="B70" s="68"/>
      <c r="D70" s="41">
        <v>0</v>
      </c>
      <c r="F70" s="41">
        <v>1521293333</v>
      </c>
      <c r="H70" s="41">
        <v>0</v>
      </c>
      <c r="J70" s="41">
        <v>1521293333</v>
      </c>
      <c r="L70" s="41">
        <v>0.61</v>
      </c>
      <c r="N70" s="41">
        <v>682000000</v>
      </c>
      <c r="P70" s="68">
        <v>-127640828</v>
      </c>
      <c r="Q70" s="68"/>
      <c r="S70" s="41">
        <v>46986721516</v>
      </c>
      <c r="U70" s="41">
        <v>47541080688</v>
      </c>
      <c r="W70" s="41">
        <v>12.24</v>
      </c>
    </row>
    <row r="71" spans="1:23" ht="21.75" customHeight="1" x14ac:dyDescent="0.2">
      <c r="A71" s="68" t="s">
        <v>176</v>
      </c>
      <c r="B71" s="68"/>
      <c r="D71" s="41">
        <v>0</v>
      </c>
      <c r="F71" s="41">
        <v>0</v>
      </c>
      <c r="H71" s="41">
        <v>0</v>
      </c>
      <c r="J71" s="41">
        <v>0</v>
      </c>
      <c r="L71" s="41">
        <v>0</v>
      </c>
      <c r="N71" s="41">
        <v>1257300000</v>
      </c>
      <c r="P71" s="68">
        <v>0</v>
      </c>
      <c r="Q71" s="68"/>
      <c r="S71" s="41">
        <v>7491611210</v>
      </c>
      <c r="U71" s="41">
        <v>8748911210</v>
      </c>
      <c r="W71" s="41">
        <v>2.25</v>
      </c>
    </row>
    <row r="72" spans="1:23" ht="21.75" customHeight="1" x14ac:dyDescent="0.2">
      <c r="A72" s="68" t="s">
        <v>177</v>
      </c>
      <c r="B72" s="68"/>
      <c r="D72" s="41">
        <v>0</v>
      </c>
      <c r="F72" s="41">
        <v>0</v>
      </c>
      <c r="H72" s="41">
        <v>0</v>
      </c>
      <c r="J72" s="41">
        <v>0</v>
      </c>
      <c r="L72" s="41">
        <v>0</v>
      </c>
      <c r="N72" s="41">
        <v>0</v>
      </c>
      <c r="P72" s="68">
        <v>0</v>
      </c>
      <c r="Q72" s="68"/>
      <c r="S72" s="41">
        <v>24549838638</v>
      </c>
      <c r="U72" s="41">
        <v>24549838638</v>
      </c>
      <c r="W72" s="41">
        <v>6.32</v>
      </c>
    </row>
    <row r="73" spans="1:23" ht="21.75" customHeight="1" x14ac:dyDescent="0.2">
      <c r="A73" s="68" t="s">
        <v>104</v>
      </c>
      <c r="B73" s="68"/>
      <c r="D73" s="41">
        <v>0</v>
      </c>
      <c r="F73" s="41">
        <v>5896521645</v>
      </c>
      <c r="H73" s="41">
        <v>0</v>
      </c>
      <c r="J73" s="41">
        <v>5896521645</v>
      </c>
      <c r="L73" s="41">
        <v>2.37</v>
      </c>
      <c r="N73" s="41">
        <v>11585570038</v>
      </c>
      <c r="P73" s="68">
        <v>-20725928054</v>
      </c>
      <c r="Q73" s="68"/>
      <c r="S73" s="41">
        <v>3170731443</v>
      </c>
      <c r="U73" s="41">
        <v>-5969626573</v>
      </c>
      <c r="W73" s="41">
        <v>-1.54</v>
      </c>
    </row>
    <row r="74" spans="1:23" ht="21.75" customHeight="1" x14ac:dyDescent="0.2">
      <c r="A74" s="68" t="s">
        <v>178</v>
      </c>
      <c r="B74" s="68"/>
      <c r="D74" s="41">
        <v>0</v>
      </c>
      <c r="F74" s="41">
        <v>0</v>
      </c>
      <c r="H74" s="41">
        <v>0</v>
      </c>
      <c r="J74" s="41">
        <v>0</v>
      </c>
      <c r="L74" s="41">
        <v>0</v>
      </c>
      <c r="N74" s="41">
        <v>0</v>
      </c>
      <c r="P74" s="68">
        <v>0</v>
      </c>
      <c r="Q74" s="68"/>
      <c r="S74" s="41">
        <v>9806844435</v>
      </c>
      <c r="U74" s="41">
        <v>9806844435</v>
      </c>
      <c r="W74" s="41">
        <v>2.52</v>
      </c>
    </row>
    <row r="75" spans="1:23" ht="21.75" customHeight="1" x14ac:dyDescent="0.2">
      <c r="A75" s="68" t="s">
        <v>55</v>
      </c>
      <c r="B75" s="68"/>
      <c r="D75" s="41">
        <v>0</v>
      </c>
      <c r="F75" s="41">
        <v>-524607511</v>
      </c>
      <c r="H75" s="41">
        <v>0</v>
      </c>
      <c r="J75" s="41">
        <v>-524607511</v>
      </c>
      <c r="L75" s="41">
        <v>-0.21</v>
      </c>
      <c r="N75" s="41">
        <v>3318460162</v>
      </c>
      <c r="P75" s="68">
        <v>-14864413174</v>
      </c>
      <c r="Q75" s="68"/>
      <c r="S75" s="41">
        <v>-1680452735</v>
      </c>
      <c r="U75" s="41">
        <v>-13226405747</v>
      </c>
      <c r="W75" s="41">
        <v>-3.41</v>
      </c>
    </row>
    <row r="76" spans="1:23" ht="21.75" customHeight="1" x14ac:dyDescent="0.2">
      <c r="A76" s="68" t="s">
        <v>179</v>
      </c>
      <c r="B76" s="68"/>
      <c r="D76" s="41">
        <v>0</v>
      </c>
      <c r="F76" s="41">
        <v>0</v>
      </c>
      <c r="H76" s="41">
        <v>0</v>
      </c>
      <c r="J76" s="41">
        <v>0</v>
      </c>
      <c r="L76" s="41">
        <v>0</v>
      </c>
      <c r="N76" s="41">
        <v>8248456800</v>
      </c>
      <c r="P76" s="68">
        <v>0</v>
      </c>
      <c r="Q76" s="68"/>
      <c r="S76" s="41">
        <v>-9182010979</v>
      </c>
      <c r="U76" s="41">
        <v>-933554179</v>
      </c>
      <c r="W76" s="41">
        <v>-0.24</v>
      </c>
    </row>
    <row r="77" spans="1:23" ht="21.75" customHeight="1" x14ac:dyDescent="0.2">
      <c r="A77" s="68" t="s">
        <v>180</v>
      </c>
      <c r="B77" s="68"/>
      <c r="D77" s="41">
        <v>0</v>
      </c>
      <c r="F77" s="41">
        <v>0</v>
      </c>
      <c r="H77" s="41">
        <v>0</v>
      </c>
      <c r="J77" s="41">
        <v>0</v>
      </c>
      <c r="L77" s="41">
        <v>0</v>
      </c>
      <c r="N77" s="41">
        <v>0</v>
      </c>
      <c r="P77" s="68">
        <v>0</v>
      </c>
      <c r="Q77" s="68"/>
      <c r="S77" s="41">
        <v>4421723279</v>
      </c>
      <c r="U77" s="41">
        <v>4421723279</v>
      </c>
      <c r="W77" s="41">
        <v>1.1399999999999999</v>
      </c>
    </row>
    <row r="78" spans="1:23" ht="21.75" customHeight="1" x14ac:dyDescent="0.2">
      <c r="A78" s="68" t="s">
        <v>181</v>
      </c>
      <c r="B78" s="68"/>
      <c r="D78" s="41">
        <v>0</v>
      </c>
      <c r="F78" s="41">
        <v>0</v>
      </c>
      <c r="H78" s="41">
        <v>0</v>
      </c>
      <c r="J78" s="41">
        <v>0</v>
      </c>
      <c r="L78" s="41">
        <v>0</v>
      </c>
      <c r="N78" s="41">
        <v>0</v>
      </c>
      <c r="P78" s="68">
        <v>0</v>
      </c>
      <c r="Q78" s="68"/>
      <c r="S78" s="41">
        <v>5316190120</v>
      </c>
      <c r="U78" s="41">
        <v>5316190120</v>
      </c>
      <c r="W78" s="41">
        <v>1.37</v>
      </c>
    </row>
    <row r="79" spans="1:23" ht="21.75" customHeight="1" x14ac:dyDescent="0.2">
      <c r="A79" s="68" t="s">
        <v>106</v>
      </c>
      <c r="B79" s="68"/>
      <c r="D79" s="41">
        <v>0</v>
      </c>
      <c r="F79" s="41">
        <v>-201317880</v>
      </c>
      <c r="H79" s="41">
        <v>0</v>
      </c>
      <c r="J79" s="41">
        <v>-201317880</v>
      </c>
      <c r="L79" s="41">
        <v>-0.08</v>
      </c>
      <c r="N79" s="41">
        <v>477479211</v>
      </c>
      <c r="P79" s="68">
        <v>-3752426238</v>
      </c>
      <c r="Q79" s="68"/>
      <c r="S79" s="41">
        <v>1609868571</v>
      </c>
      <c r="U79" s="41">
        <v>-1665078456</v>
      </c>
      <c r="W79" s="41">
        <v>-0.43</v>
      </c>
    </row>
    <row r="80" spans="1:23" ht="21.75" customHeight="1" x14ac:dyDescent="0.2">
      <c r="A80" s="68" t="s">
        <v>50</v>
      </c>
      <c r="B80" s="68"/>
      <c r="D80" s="41">
        <v>0</v>
      </c>
      <c r="F80" s="41">
        <v>754344143</v>
      </c>
      <c r="H80" s="41">
        <v>0</v>
      </c>
      <c r="J80" s="41">
        <v>754344143</v>
      </c>
      <c r="L80" s="41">
        <v>0.3</v>
      </c>
      <c r="N80" s="41">
        <v>4370573914</v>
      </c>
      <c r="P80" s="68">
        <v>-9182244398</v>
      </c>
      <c r="Q80" s="68"/>
      <c r="S80" s="41">
        <v>2267382049</v>
      </c>
      <c r="U80" s="41">
        <v>-2544288435</v>
      </c>
      <c r="W80" s="41">
        <v>-0.66</v>
      </c>
    </row>
    <row r="81" spans="1:23" ht="21.75" customHeight="1" x14ac:dyDescent="0.2">
      <c r="A81" s="68" t="s">
        <v>182</v>
      </c>
      <c r="B81" s="68"/>
      <c r="D81" s="41">
        <v>0</v>
      </c>
      <c r="F81" s="41">
        <v>0</v>
      </c>
      <c r="H81" s="41">
        <v>0</v>
      </c>
      <c r="J81" s="41">
        <v>0</v>
      </c>
      <c r="L81" s="41">
        <v>0</v>
      </c>
      <c r="N81" s="41">
        <v>0</v>
      </c>
      <c r="P81" s="68">
        <v>0</v>
      </c>
      <c r="Q81" s="68"/>
      <c r="S81" s="41">
        <v>98906504</v>
      </c>
      <c r="U81" s="41">
        <v>98906504</v>
      </c>
      <c r="W81" s="41">
        <v>0.03</v>
      </c>
    </row>
    <row r="82" spans="1:23" ht="21.75" customHeight="1" x14ac:dyDescent="0.2">
      <c r="A82" s="68" t="s">
        <v>183</v>
      </c>
      <c r="B82" s="68"/>
      <c r="D82" s="41">
        <v>0</v>
      </c>
      <c r="F82" s="41">
        <v>0</v>
      </c>
      <c r="H82" s="41">
        <v>0</v>
      </c>
      <c r="J82" s="41">
        <v>0</v>
      </c>
      <c r="L82" s="41">
        <v>0</v>
      </c>
      <c r="N82" s="41">
        <v>0</v>
      </c>
      <c r="P82" s="68">
        <v>0</v>
      </c>
      <c r="Q82" s="68"/>
      <c r="S82" s="41">
        <v>-459131147</v>
      </c>
      <c r="U82" s="41">
        <v>-459131147</v>
      </c>
      <c r="W82" s="41">
        <v>-0.12</v>
      </c>
    </row>
    <row r="83" spans="1:23" ht="21.75" customHeight="1" x14ac:dyDescent="0.2">
      <c r="A83" s="68" t="s">
        <v>184</v>
      </c>
      <c r="B83" s="68"/>
      <c r="D83" s="41">
        <v>0</v>
      </c>
      <c r="F83" s="41">
        <v>0</v>
      </c>
      <c r="H83" s="41">
        <v>0</v>
      </c>
      <c r="J83" s="41">
        <v>0</v>
      </c>
      <c r="L83" s="41">
        <v>0</v>
      </c>
      <c r="N83" s="41">
        <v>0</v>
      </c>
      <c r="P83" s="68">
        <v>0</v>
      </c>
      <c r="Q83" s="68"/>
      <c r="S83" s="41">
        <v>547249281</v>
      </c>
      <c r="U83" s="41">
        <v>547249281</v>
      </c>
      <c r="W83" s="41">
        <v>0.14000000000000001</v>
      </c>
    </row>
    <row r="84" spans="1:23" ht="21.75" customHeight="1" x14ac:dyDescent="0.2">
      <c r="A84" s="68" t="s">
        <v>185</v>
      </c>
      <c r="B84" s="68"/>
      <c r="D84" s="41">
        <v>0</v>
      </c>
      <c r="F84" s="41">
        <v>0</v>
      </c>
      <c r="H84" s="41">
        <v>0</v>
      </c>
      <c r="J84" s="41">
        <v>0</v>
      </c>
      <c r="L84" s="41">
        <v>0</v>
      </c>
      <c r="N84" s="41">
        <v>0</v>
      </c>
      <c r="P84" s="68">
        <v>0</v>
      </c>
      <c r="Q84" s="68"/>
      <c r="S84" s="41">
        <v>1238179528</v>
      </c>
      <c r="U84" s="41">
        <v>1238179528</v>
      </c>
      <c r="W84" s="41">
        <v>0.32</v>
      </c>
    </row>
    <row r="85" spans="1:23" ht="21.75" customHeight="1" x14ac:dyDescent="0.2">
      <c r="A85" s="68" t="s">
        <v>186</v>
      </c>
      <c r="B85" s="68"/>
      <c r="D85" s="41">
        <v>0</v>
      </c>
      <c r="F85" s="41">
        <v>0</v>
      </c>
      <c r="H85" s="41">
        <v>0</v>
      </c>
      <c r="J85" s="41">
        <v>0</v>
      </c>
      <c r="L85" s="41">
        <v>0</v>
      </c>
      <c r="N85" s="41">
        <v>0</v>
      </c>
      <c r="P85" s="68">
        <v>0</v>
      </c>
      <c r="Q85" s="68"/>
      <c r="S85" s="41">
        <v>605830908</v>
      </c>
      <c r="U85" s="41">
        <v>605830908</v>
      </c>
      <c r="W85" s="41">
        <v>0.16</v>
      </c>
    </row>
    <row r="86" spans="1:23" ht="21.75" customHeight="1" x14ac:dyDescent="0.2">
      <c r="A86" s="68" t="s">
        <v>187</v>
      </c>
      <c r="B86" s="68"/>
      <c r="D86" s="41">
        <v>0</v>
      </c>
      <c r="F86" s="41">
        <v>0</v>
      </c>
      <c r="H86" s="41">
        <v>0</v>
      </c>
      <c r="J86" s="41">
        <v>0</v>
      </c>
      <c r="L86" s="41">
        <v>0</v>
      </c>
      <c r="N86" s="41">
        <v>0</v>
      </c>
      <c r="P86" s="68">
        <v>0</v>
      </c>
      <c r="Q86" s="68"/>
      <c r="S86" s="41">
        <v>4992323126</v>
      </c>
      <c r="U86" s="41">
        <v>4992323126</v>
      </c>
      <c r="W86" s="41">
        <v>1.29</v>
      </c>
    </row>
    <row r="87" spans="1:23" ht="21.75" customHeight="1" x14ac:dyDescent="0.2">
      <c r="A87" s="68" t="s">
        <v>80</v>
      </c>
      <c r="B87" s="68"/>
      <c r="D87" s="41">
        <v>0</v>
      </c>
      <c r="F87" s="41">
        <v>-1369121883</v>
      </c>
      <c r="H87" s="41">
        <v>0</v>
      </c>
      <c r="J87" s="41">
        <v>-1369121883</v>
      </c>
      <c r="L87" s="41">
        <v>-0.55000000000000004</v>
      </c>
      <c r="N87" s="41">
        <v>30192175</v>
      </c>
      <c r="P87" s="68">
        <v>-11644220297</v>
      </c>
      <c r="Q87" s="68"/>
      <c r="S87" s="41">
        <v>-4313056308</v>
      </c>
      <c r="U87" s="41">
        <v>-15927084430</v>
      </c>
      <c r="W87" s="41">
        <v>-4.0999999999999996</v>
      </c>
    </row>
    <row r="88" spans="1:23" ht="21.75" customHeight="1" x14ac:dyDescent="0.2">
      <c r="A88" s="68" t="s">
        <v>188</v>
      </c>
      <c r="B88" s="68"/>
      <c r="D88" s="41">
        <v>0</v>
      </c>
      <c r="F88" s="41">
        <v>0</v>
      </c>
      <c r="H88" s="41">
        <v>0</v>
      </c>
      <c r="J88" s="41">
        <v>0</v>
      </c>
      <c r="L88" s="41">
        <v>0</v>
      </c>
      <c r="N88" s="41">
        <v>0</v>
      </c>
      <c r="P88" s="68">
        <v>0</v>
      </c>
      <c r="Q88" s="68"/>
      <c r="S88" s="41">
        <v>13684991087</v>
      </c>
      <c r="U88" s="41">
        <v>13684991087</v>
      </c>
      <c r="W88" s="41">
        <v>3.52</v>
      </c>
    </row>
    <row r="89" spans="1:23" ht="21.75" customHeight="1" x14ac:dyDescent="0.2">
      <c r="A89" s="68" t="s">
        <v>101</v>
      </c>
      <c r="B89" s="68"/>
      <c r="D89" s="41">
        <v>0</v>
      </c>
      <c r="F89" s="41">
        <v>-1955461141</v>
      </c>
      <c r="H89" s="41">
        <v>0</v>
      </c>
      <c r="J89" s="41">
        <v>-1955461141</v>
      </c>
      <c r="L89" s="41">
        <v>-0.79</v>
      </c>
      <c r="N89" s="41">
        <v>681366508</v>
      </c>
      <c r="P89" s="68">
        <v>-4750832472</v>
      </c>
      <c r="Q89" s="68"/>
      <c r="S89" s="41">
        <v>664946331</v>
      </c>
      <c r="U89" s="41">
        <v>-3404519633</v>
      </c>
      <c r="W89" s="41">
        <v>-0.88</v>
      </c>
    </row>
    <row r="90" spans="1:23" ht="21.75" customHeight="1" x14ac:dyDescent="0.2">
      <c r="A90" s="68" t="s">
        <v>189</v>
      </c>
      <c r="B90" s="68"/>
      <c r="D90" s="41">
        <v>0</v>
      </c>
      <c r="F90" s="41">
        <v>0</v>
      </c>
      <c r="H90" s="41">
        <v>0</v>
      </c>
      <c r="J90" s="41">
        <v>0</v>
      </c>
      <c r="L90" s="41">
        <v>0</v>
      </c>
      <c r="N90" s="41">
        <v>0</v>
      </c>
      <c r="P90" s="68">
        <v>0</v>
      </c>
      <c r="Q90" s="68"/>
      <c r="S90" s="41">
        <v>-1343673140</v>
      </c>
      <c r="U90" s="41">
        <v>-1343673140</v>
      </c>
      <c r="W90" s="41">
        <v>-0.35</v>
      </c>
    </row>
    <row r="91" spans="1:23" ht="21.75" customHeight="1" x14ac:dyDescent="0.2">
      <c r="A91" s="68" t="s">
        <v>190</v>
      </c>
      <c r="B91" s="68"/>
      <c r="D91" s="41">
        <v>0</v>
      </c>
      <c r="F91" s="41">
        <v>0</v>
      </c>
      <c r="H91" s="41">
        <v>0</v>
      </c>
      <c r="J91" s="41">
        <v>0</v>
      </c>
      <c r="L91" s="41">
        <v>0</v>
      </c>
      <c r="N91" s="41">
        <v>8429165730</v>
      </c>
      <c r="P91" s="68">
        <v>0</v>
      </c>
      <c r="Q91" s="68"/>
      <c r="S91" s="41">
        <v>-616893062</v>
      </c>
      <c r="U91" s="41">
        <v>7812272668</v>
      </c>
      <c r="W91" s="41">
        <v>2.0099999999999998</v>
      </c>
    </row>
    <row r="92" spans="1:23" ht="21.75" customHeight="1" x14ac:dyDescent="0.2">
      <c r="A92" s="68" t="s">
        <v>191</v>
      </c>
      <c r="B92" s="68"/>
      <c r="D92" s="41">
        <v>0</v>
      </c>
      <c r="F92" s="41">
        <v>0</v>
      </c>
      <c r="H92" s="41">
        <v>0</v>
      </c>
      <c r="J92" s="41">
        <v>0</v>
      </c>
      <c r="L92" s="41">
        <v>0</v>
      </c>
      <c r="N92" s="41">
        <v>292500000</v>
      </c>
      <c r="P92" s="68">
        <v>0</v>
      </c>
      <c r="Q92" s="68"/>
      <c r="S92" s="41">
        <v>1909403583</v>
      </c>
      <c r="U92" s="41">
        <v>2201903583</v>
      </c>
      <c r="W92" s="41">
        <v>0.56999999999999995</v>
      </c>
    </row>
    <row r="93" spans="1:23" ht="21.75" customHeight="1" x14ac:dyDescent="0.2">
      <c r="A93" s="68" t="s">
        <v>69</v>
      </c>
      <c r="B93" s="68"/>
      <c r="D93" s="41">
        <v>0</v>
      </c>
      <c r="F93" s="41">
        <v>6894717082</v>
      </c>
      <c r="H93" s="41">
        <v>0</v>
      </c>
      <c r="J93" s="41">
        <v>6894717082</v>
      </c>
      <c r="L93" s="41">
        <v>2.77</v>
      </c>
      <c r="N93" s="41">
        <v>672507892</v>
      </c>
      <c r="P93" s="68">
        <v>-3814001075</v>
      </c>
      <c r="Q93" s="68"/>
      <c r="S93" s="41">
        <v>14845566751</v>
      </c>
      <c r="U93" s="41">
        <f>P93+N93+S93</f>
        <v>11704073568</v>
      </c>
      <c r="W93" s="41">
        <v>3.01</v>
      </c>
    </row>
    <row r="94" spans="1:23" ht="21.75" customHeight="1" x14ac:dyDescent="0.2">
      <c r="A94" s="68" t="s">
        <v>73</v>
      </c>
      <c r="B94" s="68"/>
      <c r="D94" s="41">
        <v>0</v>
      </c>
      <c r="F94" s="41">
        <v>17924023268</v>
      </c>
      <c r="H94" s="41">
        <v>0</v>
      </c>
      <c r="J94" s="41">
        <v>17924023268</v>
      </c>
      <c r="L94" s="41">
        <v>7.21</v>
      </c>
      <c r="N94" s="41">
        <v>16105548180</v>
      </c>
      <c r="P94" s="68">
        <v>-1287154421</v>
      </c>
      <c r="Q94" s="68"/>
      <c r="S94" s="41">
        <v>4408268758</v>
      </c>
      <c r="U94" s="41">
        <v>19226662517</v>
      </c>
      <c r="W94" s="41">
        <v>4.95</v>
      </c>
    </row>
    <row r="95" spans="1:23" ht="21.75" customHeight="1" x14ac:dyDescent="0.2">
      <c r="A95" s="68" t="s">
        <v>192</v>
      </c>
      <c r="B95" s="68"/>
      <c r="D95" s="41">
        <v>0</v>
      </c>
      <c r="F95" s="41">
        <v>0</v>
      </c>
      <c r="H95" s="41">
        <v>0</v>
      </c>
      <c r="J95" s="41">
        <v>0</v>
      </c>
      <c r="L95" s="41">
        <v>0</v>
      </c>
      <c r="N95" s="41">
        <v>0</v>
      </c>
      <c r="P95" s="68">
        <v>0</v>
      </c>
      <c r="Q95" s="68"/>
      <c r="S95" s="41">
        <v>-724164705</v>
      </c>
      <c r="U95" s="41">
        <v>-724164705</v>
      </c>
      <c r="W95" s="41">
        <v>-0.19</v>
      </c>
    </row>
    <row r="96" spans="1:23" ht="21.75" customHeight="1" x14ac:dyDescent="0.2">
      <c r="A96" s="68" t="s">
        <v>194</v>
      </c>
      <c r="B96" s="68"/>
      <c r="D96" s="41">
        <v>0</v>
      </c>
      <c r="F96" s="41">
        <v>0</v>
      </c>
      <c r="H96" s="41">
        <v>0</v>
      </c>
      <c r="J96" s="41">
        <v>0</v>
      </c>
      <c r="L96" s="41">
        <v>0</v>
      </c>
      <c r="N96" s="41">
        <v>0</v>
      </c>
      <c r="P96" s="68">
        <v>0</v>
      </c>
      <c r="Q96" s="68"/>
      <c r="S96" s="41">
        <v>3200174023</v>
      </c>
      <c r="U96" s="41">
        <v>3200174023</v>
      </c>
      <c r="W96" s="41">
        <v>0.82</v>
      </c>
    </row>
    <row r="97" spans="1:23" ht="21.75" customHeight="1" x14ac:dyDescent="0.2">
      <c r="A97" s="68" t="s">
        <v>77</v>
      </c>
      <c r="B97" s="68"/>
      <c r="D97" s="41">
        <v>0</v>
      </c>
      <c r="F97" s="41">
        <v>64016819</v>
      </c>
      <c r="H97" s="41">
        <v>0</v>
      </c>
      <c r="J97" s="41">
        <v>64016819</v>
      </c>
      <c r="L97" s="41">
        <v>0.03</v>
      </c>
      <c r="N97" s="41">
        <v>15684622800</v>
      </c>
      <c r="P97" s="68">
        <v>-13363579907</v>
      </c>
      <c r="Q97" s="68"/>
      <c r="S97" s="41">
        <v>-56039754048</v>
      </c>
      <c r="U97" s="41">
        <v>-53718711155</v>
      </c>
      <c r="W97" s="41">
        <v>-13.83</v>
      </c>
    </row>
    <row r="98" spans="1:23" ht="21.75" customHeight="1" x14ac:dyDescent="0.2">
      <c r="A98" s="68" t="s">
        <v>195</v>
      </c>
      <c r="B98" s="68"/>
      <c r="D98" s="41">
        <v>0</v>
      </c>
      <c r="F98" s="41">
        <v>0</v>
      </c>
      <c r="H98" s="41">
        <v>0</v>
      </c>
      <c r="J98" s="41">
        <v>0</v>
      </c>
      <c r="L98" s="41">
        <v>0</v>
      </c>
      <c r="N98" s="41">
        <v>0</v>
      </c>
      <c r="P98" s="68">
        <v>0</v>
      </c>
      <c r="Q98" s="68"/>
      <c r="S98" s="41">
        <v>-463461197</v>
      </c>
      <c r="U98" s="41">
        <v>-463461197</v>
      </c>
      <c r="W98" s="41">
        <v>-0.12</v>
      </c>
    </row>
    <row r="99" spans="1:23" ht="21.75" customHeight="1" x14ac:dyDescent="0.2">
      <c r="A99" s="68" t="s">
        <v>196</v>
      </c>
      <c r="B99" s="68"/>
      <c r="D99" s="41">
        <v>0</v>
      </c>
      <c r="F99" s="41">
        <v>0</v>
      </c>
      <c r="H99" s="41">
        <v>0</v>
      </c>
      <c r="J99" s="41">
        <v>0</v>
      </c>
      <c r="L99" s="41">
        <v>0</v>
      </c>
      <c r="N99" s="41">
        <v>0</v>
      </c>
      <c r="P99" s="68">
        <v>0</v>
      </c>
      <c r="Q99" s="68"/>
      <c r="S99" s="41">
        <v>6241156449</v>
      </c>
      <c r="U99" s="41">
        <v>6241156449</v>
      </c>
      <c r="W99" s="41">
        <v>1.61</v>
      </c>
    </row>
    <row r="100" spans="1:23" ht="21.75" customHeight="1" x14ac:dyDescent="0.2">
      <c r="A100" s="68" t="s">
        <v>197</v>
      </c>
      <c r="B100" s="68"/>
      <c r="D100" s="41">
        <v>0</v>
      </c>
      <c r="F100" s="41">
        <v>0</v>
      </c>
      <c r="H100" s="41">
        <v>0</v>
      </c>
      <c r="J100" s="41">
        <v>0</v>
      </c>
      <c r="L100" s="41">
        <v>0</v>
      </c>
      <c r="N100" s="41">
        <v>0</v>
      </c>
      <c r="P100" s="68">
        <v>0</v>
      </c>
      <c r="Q100" s="68"/>
      <c r="S100" s="41">
        <v>-29246263</v>
      </c>
      <c r="U100" s="41">
        <v>-29246263</v>
      </c>
      <c r="W100" s="41">
        <v>-0.01</v>
      </c>
    </row>
    <row r="101" spans="1:23" ht="21.75" customHeight="1" x14ac:dyDescent="0.2">
      <c r="A101" s="68" t="s">
        <v>93</v>
      </c>
      <c r="B101" s="68"/>
      <c r="D101" s="41">
        <v>0</v>
      </c>
      <c r="F101" s="41">
        <v>-214648351</v>
      </c>
      <c r="H101" s="41">
        <v>0</v>
      </c>
      <c r="J101" s="41">
        <v>-214648351</v>
      </c>
      <c r="L101" s="41">
        <v>-0.09</v>
      </c>
      <c r="N101" s="41">
        <v>0</v>
      </c>
      <c r="P101" s="68">
        <v>-898453768</v>
      </c>
      <c r="Q101" s="68"/>
      <c r="S101" s="41">
        <v>-181835617</v>
      </c>
      <c r="U101" s="41">
        <v>-1080289385</v>
      </c>
      <c r="W101" s="41">
        <v>-0.28000000000000003</v>
      </c>
    </row>
    <row r="102" spans="1:23" ht="21.75" customHeight="1" x14ac:dyDescent="0.2">
      <c r="A102" s="68" t="s">
        <v>198</v>
      </c>
      <c r="B102" s="68"/>
      <c r="D102" s="41">
        <v>0</v>
      </c>
      <c r="F102" s="41">
        <v>0</v>
      </c>
      <c r="H102" s="41">
        <v>0</v>
      </c>
      <c r="J102" s="41">
        <v>0</v>
      </c>
      <c r="L102" s="41">
        <v>0</v>
      </c>
      <c r="N102" s="41">
        <v>0</v>
      </c>
      <c r="P102" s="68">
        <v>0</v>
      </c>
      <c r="Q102" s="68"/>
      <c r="S102" s="41">
        <v>27100364</v>
      </c>
      <c r="U102" s="41">
        <v>27100364</v>
      </c>
      <c r="W102" s="41">
        <v>0.01</v>
      </c>
    </row>
    <row r="103" spans="1:23" ht="21.75" customHeight="1" x14ac:dyDescent="0.2">
      <c r="A103" s="68" t="s">
        <v>199</v>
      </c>
      <c r="B103" s="68"/>
      <c r="D103" s="41">
        <v>0</v>
      </c>
      <c r="F103" s="41">
        <v>0</v>
      </c>
      <c r="H103" s="41">
        <v>0</v>
      </c>
      <c r="J103" s="41">
        <v>0</v>
      </c>
      <c r="L103" s="41">
        <v>0</v>
      </c>
      <c r="N103" s="41">
        <v>0</v>
      </c>
      <c r="P103" s="68">
        <v>0</v>
      </c>
      <c r="Q103" s="68"/>
      <c r="S103" s="41">
        <v>29480552746</v>
      </c>
      <c r="U103" s="41">
        <v>29480552746</v>
      </c>
      <c r="W103" s="41">
        <v>7.59</v>
      </c>
    </row>
    <row r="104" spans="1:23" ht="21.75" customHeight="1" x14ac:dyDescent="0.2">
      <c r="A104" s="68" t="s">
        <v>200</v>
      </c>
      <c r="B104" s="68"/>
      <c r="D104" s="41">
        <v>0</v>
      </c>
      <c r="F104" s="41">
        <v>0</v>
      </c>
      <c r="H104" s="41">
        <v>0</v>
      </c>
      <c r="J104" s="41">
        <v>0</v>
      </c>
      <c r="L104" s="41">
        <v>0</v>
      </c>
      <c r="N104" s="41">
        <v>0</v>
      </c>
      <c r="P104" s="68">
        <v>0</v>
      </c>
      <c r="Q104" s="68"/>
      <c r="S104" s="41">
        <v>6656909938</v>
      </c>
      <c r="U104" s="41">
        <v>6656909938</v>
      </c>
      <c r="W104" s="41">
        <v>1.71</v>
      </c>
    </row>
    <row r="105" spans="1:23" ht="21.75" customHeight="1" x14ac:dyDescent="0.2">
      <c r="A105" s="68" t="s">
        <v>85</v>
      </c>
      <c r="B105" s="68"/>
      <c r="D105" s="41">
        <v>0</v>
      </c>
      <c r="F105" s="41">
        <v>271936284</v>
      </c>
      <c r="H105" s="41">
        <v>0</v>
      </c>
      <c r="J105" s="41">
        <v>271936284</v>
      </c>
      <c r="L105" s="41">
        <v>0.11</v>
      </c>
      <c r="N105" s="41">
        <v>499126082</v>
      </c>
      <c r="P105" s="68">
        <v>-5257805822</v>
      </c>
      <c r="Q105" s="68"/>
      <c r="S105" s="41">
        <v>511696764</v>
      </c>
      <c r="U105" s="41">
        <v>-4246982976</v>
      </c>
      <c r="W105" s="41">
        <v>-1.0900000000000001</v>
      </c>
    </row>
    <row r="106" spans="1:23" ht="21.75" customHeight="1" x14ac:dyDescent="0.2">
      <c r="A106" s="68" t="s">
        <v>201</v>
      </c>
      <c r="B106" s="68"/>
      <c r="D106" s="41">
        <v>0</v>
      </c>
      <c r="F106" s="41">
        <v>0</v>
      </c>
      <c r="H106" s="41">
        <v>0</v>
      </c>
      <c r="J106" s="41">
        <v>0</v>
      </c>
      <c r="L106" s="41">
        <v>0</v>
      </c>
      <c r="N106" s="41">
        <v>0</v>
      </c>
      <c r="P106" s="68">
        <v>0</v>
      </c>
      <c r="Q106" s="68"/>
      <c r="S106" s="41">
        <v>13621195115</v>
      </c>
      <c r="U106" s="41">
        <v>13621195115</v>
      </c>
      <c r="W106" s="41">
        <v>3.51</v>
      </c>
    </row>
    <row r="107" spans="1:23" ht="21.75" customHeight="1" x14ac:dyDescent="0.2">
      <c r="A107" s="68" t="s">
        <v>202</v>
      </c>
      <c r="B107" s="68"/>
      <c r="D107" s="41">
        <v>0</v>
      </c>
      <c r="F107" s="41">
        <v>0</v>
      </c>
      <c r="H107" s="41">
        <v>0</v>
      </c>
      <c r="J107" s="41">
        <v>0</v>
      </c>
      <c r="L107" s="41">
        <v>0</v>
      </c>
      <c r="N107" s="41">
        <v>0</v>
      </c>
      <c r="P107" s="68">
        <v>0</v>
      </c>
      <c r="Q107" s="68"/>
      <c r="S107" s="41">
        <v>1419802614</v>
      </c>
      <c r="U107" s="41">
        <v>1419802614</v>
      </c>
      <c r="W107" s="41">
        <v>0.37</v>
      </c>
    </row>
    <row r="108" spans="1:23" ht="21.75" customHeight="1" x14ac:dyDescent="0.2">
      <c r="A108" s="68" t="s">
        <v>203</v>
      </c>
      <c r="B108" s="68"/>
      <c r="D108" s="41">
        <v>0</v>
      </c>
      <c r="F108" s="41">
        <v>0</v>
      </c>
      <c r="H108" s="41">
        <v>0</v>
      </c>
      <c r="J108" s="41">
        <v>0</v>
      </c>
      <c r="L108" s="41">
        <v>0</v>
      </c>
      <c r="N108" s="41">
        <v>0</v>
      </c>
      <c r="P108" s="68">
        <v>0</v>
      </c>
      <c r="Q108" s="68"/>
      <c r="S108" s="41">
        <v>1117092470</v>
      </c>
      <c r="U108" s="41">
        <v>1117092470</v>
      </c>
      <c r="W108" s="41">
        <v>0.28999999999999998</v>
      </c>
    </row>
    <row r="109" spans="1:23" ht="21.75" customHeight="1" x14ac:dyDescent="0.2">
      <c r="A109" s="68" t="s">
        <v>38</v>
      </c>
      <c r="B109" s="68"/>
      <c r="D109" s="41">
        <v>0</v>
      </c>
      <c r="F109" s="41">
        <v>414449986</v>
      </c>
      <c r="H109" s="41">
        <v>0</v>
      </c>
      <c r="J109" s="41">
        <v>414449986</v>
      </c>
      <c r="L109" s="41">
        <v>0.17</v>
      </c>
      <c r="N109" s="41">
        <v>3254814217</v>
      </c>
      <c r="P109" s="68">
        <v>-1850020510</v>
      </c>
      <c r="Q109" s="68"/>
      <c r="S109" s="41">
        <v>2643564920</v>
      </c>
      <c r="U109" s="41">
        <v>4048358627</v>
      </c>
      <c r="W109" s="41">
        <v>1.04</v>
      </c>
    </row>
    <row r="110" spans="1:23" ht="21.75" customHeight="1" x14ac:dyDescent="0.2">
      <c r="A110" s="68" t="s">
        <v>204</v>
      </c>
      <c r="B110" s="68"/>
      <c r="D110" s="41">
        <v>0</v>
      </c>
      <c r="F110" s="41">
        <v>0</v>
      </c>
      <c r="H110" s="41">
        <v>0</v>
      </c>
      <c r="J110" s="41">
        <v>0</v>
      </c>
      <c r="L110" s="41">
        <v>0</v>
      </c>
      <c r="N110" s="41">
        <v>12000000000</v>
      </c>
      <c r="P110" s="68">
        <v>0</v>
      </c>
      <c r="Q110" s="68"/>
      <c r="S110" s="41">
        <v>2174336670</v>
      </c>
      <c r="U110" s="41">
        <v>14174336670</v>
      </c>
      <c r="W110" s="41">
        <v>3.65</v>
      </c>
    </row>
    <row r="111" spans="1:23" ht="21.75" customHeight="1" x14ac:dyDescent="0.2">
      <c r="A111" s="68" t="s">
        <v>205</v>
      </c>
      <c r="B111" s="68"/>
      <c r="D111" s="41">
        <v>0</v>
      </c>
      <c r="F111" s="41">
        <v>0</v>
      </c>
      <c r="H111" s="41">
        <v>0</v>
      </c>
      <c r="J111" s="41">
        <v>0</v>
      </c>
      <c r="L111" s="41">
        <v>0</v>
      </c>
      <c r="N111" s="41">
        <v>0</v>
      </c>
      <c r="P111" s="68">
        <v>0</v>
      </c>
      <c r="Q111" s="68"/>
      <c r="S111" s="41">
        <v>79524013</v>
      </c>
      <c r="U111" s="41">
        <v>79524013</v>
      </c>
      <c r="W111" s="41">
        <v>0.02</v>
      </c>
    </row>
    <row r="112" spans="1:23" ht="21.75" customHeight="1" x14ac:dyDescent="0.2">
      <c r="A112" s="68" t="s">
        <v>206</v>
      </c>
      <c r="B112" s="68"/>
      <c r="D112" s="41">
        <v>0</v>
      </c>
      <c r="F112" s="41">
        <v>0</v>
      </c>
      <c r="H112" s="41">
        <v>0</v>
      </c>
      <c r="J112" s="41">
        <v>0</v>
      </c>
      <c r="L112" s="41">
        <v>0</v>
      </c>
      <c r="N112" s="41">
        <v>0</v>
      </c>
      <c r="P112" s="68">
        <v>0</v>
      </c>
      <c r="Q112" s="68"/>
      <c r="S112" s="41">
        <v>310456200</v>
      </c>
      <c r="U112" s="41">
        <v>310456200</v>
      </c>
      <c r="W112" s="41">
        <v>0.08</v>
      </c>
    </row>
    <row r="113" spans="1:23" ht="21.75" customHeight="1" x14ac:dyDescent="0.2">
      <c r="A113" s="68" t="s">
        <v>75</v>
      </c>
      <c r="B113" s="68"/>
      <c r="D113" s="41">
        <v>0</v>
      </c>
      <c r="F113" s="41">
        <v>764379487</v>
      </c>
      <c r="H113" s="41">
        <v>0</v>
      </c>
      <c r="J113" s="41">
        <v>764379487</v>
      </c>
      <c r="L113" s="41">
        <v>0.31</v>
      </c>
      <c r="N113" s="41">
        <v>835820400</v>
      </c>
      <c r="P113" s="68">
        <v>-1618304241</v>
      </c>
      <c r="Q113" s="68"/>
      <c r="S113" s="41">
        <v>1500783</v>
      </c>
      <c r="U113" s="41">
        <v>-780983058</v>
      </c>
      <c r="W113" s="41">
        <v>-0.2</v>
      </c>
    </row>
    <row r="114" spans="1:23" ht="21.75" customHeight="1" x14ac:dyDescent="0.2">
      <c r="A114" s="68" t="s">
        <v>207</v>
      </c>
      <c r="B114" s="68"/>
      <c r="D114" s="41">
        <v>0</v>
      </c>
      <c r="F114" s="41">
        <v>0</v>
      </c>
      <c r="H114" s="41">
        <v>0</v>
      </c>
      <c r="J114" s="41">
        <v>0</v>
      </c>
      <c r="L114" s="41">
        <v>0</v>
      </c>
      <c r="N114" s="41">
        <v>1782810960</v>
      </c>
      <c r="P114" s="68">
        <v>0</v>
      </c>
      <c r="Q114" s="68"/>
      <c r="S114" s="41">
        <v>-4329597310</v>
      </c>
      <c r="U114" s="41">
        <v>-2546786350</v>
      </c>
      <c r="W114" s="41">
        <v>-0.66</v>
      </c>
    </row>
    <row r="115" spans="1:23" ht="21.75" customHeight="1" x14ac:dyDescent="0.2">
      <c r="A115" s="68" t="s">
        <v>208</v>
      </c>
      <c r="B115" s="68"/>
      <c r="D115" s="41">
        <v>0</v>
      </c>
      <c r="F115" s="41">
        <v>0</v>
      </c>
      <c r="H115" s="41">
        <v>0</v>
      </c>
      <c r="J115" s="41">
        <v>0</v>
      </c>
      <c r="L115" s="41">
        <v>0</v>
      </c>
      <c r="N115" s="41">
        <v>236342041</v>
      </c>
      <c r="P115" s="68">
        <v>0</v>
      </c>
      <c r="Q115" s="68"/>
      <c r="S115" s="41">
        <v>24812835770</v>
      </c>
      <c r="U115" s="41">
        <v>25049177811</v>
      </c>
      <c r="W115" s="41">
        <v>6.45</v>
      </c>
    </row>
    <row r="116" spans="1:23" ht="21.75" customHeight="1" x14ac:dyDescent="0.2">
      <c r="A116" s="68" t="s">
        <v>209</v>
      </c>
      <c r="B116" s="68"/>
      <c r="D116" s="41">
        <v>0</v>
      </c>
      <c r="F116" s="41">
        <v>0</v>
      </c>
      <c r="H116" s="41">
        <v>0</v>
      </c>
      <c r="J116" s="41">
        <v>0</v>
      </c>
      <c r="L116" s="41">
        <v>0</v>
      </c>
      <c r="N116" s="41">
        <v>3372010168</v>
      </c>
      <c r="P116" s="68">
        <v>0</v>
      </c>
      <c r="Q116" s="68"/>
      <c r="S116" s="41">
        <v>-4427741683</v>
      </c>
      <c r="U116" s="41">
        <v>-1055731515</v>
      </c>
      <c r="W116" s="41">
        <v>-0.27</v>
      </c>
    </row>
    <row r="117" spans="1:23" ht="21.75" customHeight="1" x14ac:dyDescent="0.2">
      <c r="A117" s="68" t="s">
        <v>210</v>
      </c>
      <c r="B117" s="68"/>
      <c r="D117" s="41">
        <v>0</v>
      </c>
      <c r="F117" s="41">
        <v>0</v>
      </c>
      <c r="H117" s="41">
        <v>0</v>
      </c>
      <c r="J117" s="41">
        <v>0</v>
      </c>
      <c r="L117" s="41">
        <v>0</v>
      </c>
      <c r="N117" s="41">
        <v>0</v>
      </c>
      <c r="P117" s="68">
        <v>0</v>
      </c>
      <c r="Q117" s="68"/>
      <c r="S117" s="41">
        <v>5565121673</v>
      </c>
      <c r="U117" s="41">
        <v>5565121673</v>
      </c>
      <c r="W117" s="41">
        <v>1.43</v>
      </c>
    </row>
    <row r="118" spans="1:23" ht="21.75" customHeight="1" x14ac:dyDescent="0.2">
      <c r="A118" s="68" t="s">
        <v>71</v>
      </c>
      <c r="B118" s="68"/>
      <c r="D118" s="41">
        <v>0</v>
      </c>
      <c r="F118" s="41">
        <v>-1082486826</v>
      </c>
      <c r="H118" s="41">
        <v>0</v>
      </c>
      <c r="J118" s="41">
        <v>-1082486826</v>
      </c>
      <c r="L118" s="41">
        <v>-0.44</v>
      </c>
      <c r="N118" s="41">
        <v>8789146125</v>
      </c>
      <c r="P118" s="68">
        <v>-15309602064</v>
      </c>
      <c r="Q118" s="68"/>
      <c r="S118" s="41">
        <v>2170860155</v>
      </c>
      <c r="U118" s="41">
        <v>-4349595784</v>
      </c>
      <c r="W118" s="41">
        <v>-1.1200000000000001</v>
      </c>
    </row>
    <row r="119" spans="1:23" ht="21.75" customHeight="1" x14ac:dyDescent="0.2">
      <c r="A119" s="68" t="s">
        <v>211</v>
      </c>
      <c r="B119" s="68"/>
      <c r="D119" s="41">
        <v>0</v>
      </c>
      <c r="F119" s="41">
        <v>0</v>
      </c>
      <c r="H119" s="41">
        <v>0</v>
      </c>
      <c r="J119" s="41">
        <v>0</v>
      </c>
      <c r="L119" s="41">
        <v>0</v>
      </c>
      <c r="N119" s="41">
        <v>0</v>
      </c>
      <c r="P119" s="68">
        <v>0</v>
      </c>
      <c r="Q119" s="68"/>
      <c r="S119" s="41">
        <v>165606530</v>
      </c>
      <c r="U119" s="41">
        <v>165606530</v>
      </c>
      <c r="W119" s="41">
        <v>0.04</v>
      </c>
    </row>
    <row r="120" spans="1:23" ht="21.75" customHeight="1" x14ac:dyDescent="0.2">
      <c r="A120" s="68" t="s">
        <v>212</v>
      </c>
      <c r="B120" s="68"/>
      <c r="D120" s="41">
        <v>0</v>
      </c>
      <c r="F120" s="41">
        <v>0</v>
      </c>
      <c r="H120" s="41">
        <v>0</v>
      </c>
      <c r="J120" s="41">
        <v>0</v>
      </c>
      <c r="L120" s="41">
        <v>0</v>
      </c>
      <c r="N120" s="41">
        <v>0</v>
      </c>
      <c r="P120" s="68">
        <v>0</v>
      </c>
      <c r="Q120" s="68"/>
      <c r="S120" s="41">
        <v>1329265308</v>
      </c>
      <c r="U120" s="41">
        <v>1329265308</v>
      </c>
      <c r="W120" s="41">
        <v>0.34</v>
      </c>
    </row>
    <row r="121" spans="1:23" ht="21.75" customHeight="1" x14ac:dyDescent="0.2">
      <c r="A121" s="68" t="s">
        <v>213</v>
      </c>
      <c r="B121" s="68"/>
      <c r="D121" s="41">
        <v>0</v>
      </c>
      <c r="F121" s="41">
        <v>0</v>
      </c>
      <c r="H121" s="41">
        <v>0</v>
      </c>
      <c r="J121" s="41">
        <v>0</v>
      </c>
      <c r="L121" s="41">
        <v>0</v>
      </c>
      <c r="N121" s="41">
        <v>289520</v>
      </c>
      <c r="P121" s="68">
        <v>0</v>
      </c>
      <c r="Q121" s="68"/>
      <c r="S121" s="41">
        <v>2367790</v>
      </c>
      <c r="U121" s="41">
        <v>2657310</v>
      </c>
      <c r="W121" s="41">
        <v>0</v>
      </c>
    </row>
    <row r="122" spans="1:23" ht="21.75" customHeight="1" x14ac:dyDescent="0.2">
      <c r="A122" s="68" t="s">
        <v>41</v>
      </c>
      <c r="B122" s="68"/>
      <c r="D122" s="41">
        <v>0</v>
      </c>
      <c r="F122" s="41">
        <v>6438685332</v>
      </c>
      <c r="H122" s="41">
        <v>0</v>
      </c>
      <c r="J122" s="41">
        <v>6438685332</v>
      </c>
      <c r="L122" s="41">
        <v>2.59</v>
      </c>
      <c r="N122" s="41">
        <v>40093722000</v>
      </c>
      <c r="P122" s="68">
        <v>74923647542</v>
      </c>
      <c r="Q122" s="68"/>
      <c r="S122" s="41">
        <v>124681351495</v>
      </c>
      <c r="U122" s="41">
        <v>239698721037</v>
      </c>
      <c r="W122" s="41">
        <v>61.71</v>
      </c>
    </row>
    <row r="123" spans="1:23" ht="21.75" customHeight="1" x14ac:dyDescent="0.2">
      <c r="A123" s="68" t="s">
        <v>35</v>
      </c>
      <c r="B123" s="68"/>
      <c r="D123" s="41">
        <v>0</v>
      </c>
      <c r="F123" s="41">
        <v>9262482989</v>
      </c>
      <c r="H123" s="41">
        <v>0</v>
      </c>
      <c r="J123" s="41">
        <v>9262482989</v>
      </c>
      <c r="L123" s="41">
        <v>3.72</v>
      </c>
      <c r="N123" s="41">
        <v>10024404075</v>
      </c>
      <c r="P123" s="68">
        <v>2251014793</v>
      </c>
      <c r="Q123" s="68"/>
      <c r="S123" s="41">
        <v>142503403</v>
      </c>
      <c r="U123" s="41">
        <v>12417922271</v>
      </c>
      <c r="W123" s="41">
        <v>3.2</v>
      </c>
    </row>
    <row r="124" spans="1:23" ht="21.75" customHeight="1" x14ac:dyDescent="0.2">
      <c r="A124" s="68" t="s">
        <v>214</v>
      </c>
      <c r="B124" s="68"/>
      <c r="D124" s="41">
        <v>0</v>
      </c>
      <c r="F124" s="41">
        <v>0</v>
      </c>
      <c r="H124" s="41">
        <v>0</v>
      </c>
      <c r="J124" s="41">
        <v>0</v>
      </c>
      <c r="L124" s="41">
        <v>0</v>
      </c>
      <c r="N124" s="41">
        <v>0</v>
      </c>
      <c r="P124" s="68">
        <v>0</v>
      </c>
      <c r="Q124" s="68"/>
      <c r="S124" s="41">
        <v>2863625950</v>
      </c>
      <c r="U124" s="41">
        <v>2863625950</v>
      </c>
      <c r="W124" s="41">
        <v>0.74</v>
      </c>
    </row>
    <row r="125" spans="1:23" ht="21.75" customHeight="1" x14ac:dyDescent="0.2">
      <c r="A125" s="68" t="s">
        <v>21</v>
      </c>
      <c r="B125" s="68"/>
      <c r="D125" s="41">
        <v>0</v>
      </c>
      <c r="F125" s="41">
        <v>5785945263</v>
      </c>
      <c r="H125" s="41">
        <v>0</v>
      </c>
      <c r="J125" s="41">
        <v>5785945263</v>
      </c>
      <c r="L125" s="41">
        <v>2.33</v>
      </c>
      <c r="N125" s="41">
        <v>565085700</v>
      </c>
      <c r="P125" s="68">
        <v>7171632945</v>
      </c>
      <c r="Q125" s="68"/>
      <c r="S125" s="41">
        <v>891506382</v>
      </c>
      <c r="U125" s="41">
        <v>8628225027</v>
      </c>
      <c r="W125" s="41">
        <v>2.2200000000000002</v>
      </c>
    </row>
    <row r="126" spans="1:23" ht="21.75" customHeight="1" x14ac:dyDescent="0.2">
      <c r="A126" s="68" t="s">
        <v>100</v>
      </c>
      <c r="B126" s="68"/>
      <c r="D126" s="41">
        <v>0</v>
      </c>
      <c r="F126" s="41">
        <v>-10509140675</v>
      </c>
      <c r="H126" s="41">
        <v>0</v>
      </c>
      <c r="J126" s="41">
        <v>-10509140675</v>
      </c>
      <c r="L126" s="41">
        <v>-4.2300000000000004</v>
      </c>
      <c r="N126" s="41">
        <v>2362327153</v>
      </c>
      <c r="P126" s="68">
        <v>-52072059264</v>
      </c>
      <c r="Q126" s="68"/>
      <c r="S126" s="41">
        <v>711466016</v>
      </c>
      <c r="U126" s="41">
        <f>P126+N126+S126</f>
        <v>-48998266095</v>
      </c>
      <c r="W126" s="41">
        <v>-12.64</v>
      </c>
    </row>
    <row r="127" spans="1:23" ht="21.75" customHeight="1" x14ac:dyDescent="0.2">
      <c r="A127" s="68" t="s">
        <v>215</v>
      </c>
      <c r="B127" s="68"/>
      <c r="D127" s="41">
        <v>0</v>
      </c>
      <c r="F127" s="41">
        <v>0</v>
      </c>
      <c r="H127" s="41">
        <v>0</v>
      </c>
      <c r="J127" s="41">
        <v>0</v>
      </c>
      <c r="L127" s="41">
        <v>0</v>
      </c>
      <c r="N127" s="41">
        <v>0</v>
      </c>
      <c r="P127" s="68">
        <v>0</v>
      </c>
      <c r="Q127" s="68"/>
      <c r="S127" s="41">
        <v>3260003089</v>
      </c>
      <c r="U127" s="41">
        <v>3260003089</v>
      </c>
      <c r="W127" s="41">
        <v>0.84</v>
      </c>
    </row>
    <row r="128" spans="1:23" ht="21.75" customHeight="1" x14ac:dyDescent="0.2">
      <c r="A128" s="68" t="s">
        <v>216</v>
      </c>
      <c r="B128" s="68"/>
      <c r="D128" s="41">
        <v>0</v>
      </c>
      <c r="F128" s="41">
        <v>0</v>
      </c>
      <c r="H128" s="41">
        <v>0</v>
      </c>
      <c r="J128" s="41">
        <v>0</v>
      </c>
      <c r="L128" s="41">
        <v>0</v>
      </c>
      <c r="N128" s="41">
        <v>0</v>
      </c>
      <c r="P128" s="68">
        <v>0</v>
      </c>
      <c r="Q128" s="68"/>
      <c r="S128" s="41">
        <v>20829213026</v>
      </c>
      <c r="U128" s="41">
        <v>20829213026</v>
      </c>
      <c r="W128" s="41">
        <v>5.36</v>
      </c>
    </row>
    <row r="129" spans="1:23" ht="21.75" customHeight="1" x14ac:dyDescent="0.2">
      <c r="A129" s="68" t="s">
        <v>217</v>
      </c>
      <c r="B129" s="68"/>
      <c r="D129" s="41">
        <v>0</v>
      </c>
      <c r="F129" s="41">
        <v>0</v>
      </c>
      <c r="H129" s="41">
        <v>0</v>
      </c>
      <c r="J129" s="41">
        <v>0</v>
      </c>
      <c r="L129" s="41">
        <v>0</v>
      </c>
      <c r="N129" s="41">
        <v>24000000</v>
      </c>
      <c r="P129" s="68">
        <v>0</v>
      </c>
      <c r="Q129" s="68"/>
      <c r="S129" s="41">
        <v>3362957318</v>
      </c>
      <c r="U129" s="41">
        <v>3386957318</v>
      </c>
      <c r="W129" s="41">
        <v>0.87</v>
      </c>
    </row>
    <row r="130" spans="1:23" ht="21.75" customHeight="1" x14ac:dyDescent="0.2">
      <c r="A130" s="68" t="s">
        <v>218</v>
      </c>
      <c r="B130" s="68"/>
      <c r="D130" s="41">
        <v>0</v>
      </c>
      <c r="F130" s="41">
        <v>0</v>
      </c>
      <c r="H130" s="41">
        <v>0</v>
      </c>
      <c r="J130" s="41">
        <v>0</v>
      </c>
      <c r="L130" s="41">
        <v>0</v>
      </c>
      <c r="N130" s="41">
        <v>0</v>
      </c>
      <c r="P130" s="68">
        <v>0</v>
      </c>
      <c r="Q130" s="68"/>
      <c r="S130" s="41">
        <v>-1394258499</v>
      </c>
      <c r="U130" s="41">
        <v>-1394258499</v>
      </c>
      <c r="W130" s="41">
        <v>-0.36</v>
      </c>
    </row>
    <row r="131" spans="1:23" ht="21.75" customHeight="1" x14ac:dyDescent="0.2">
      <c r="A131" s="68" t="s">
        <v>36</v>
      </c>
      <c r="B131" s="68"/>
      <c r="D131" s="41">
        <v>0</v>
      </c>
      <c r="F131" s="41">
        <v>-4545194220</v>
      </c>
      <c r="H131" s="41">
        <v>0</v>
      </c>
      <c r="J131" s="41">
        <v>-4545194220</v>
      </c>
      <c r="L131" s="41">
        <v>-1.83</v>
      </c>
      <c r="N131" s="41">
        <v>358076270</v>
      </c>
      <c r="P131" s="68">
        <v>326949948</v>
      </c>
      <c r="Q131" s="68"/>
      <c r="S131" s="41">
        <v>15863513443</v>
      </c>
      <c r="U131" s="41">
        <v>16548539661</v>
      </c>
      <c r="W131" s="41">
        <v>4.26</v>
      </c>
    </row>
    <row r="132" spans="1:23" ht="21.75" customHeight="1" x14ac:dyDescent="0.2">
      <c r="A132" s="68" t="s">
        <v>108</v>
      </c>
      <c r="B132" s="68"/>
      <c r="D132" s="41">
        <v>0</v>
      </c>
      <c r="F132" s="41">
        <v>11270735503</v>
      </c>
      <c r="H132" s="41">
        <v>0</v>
      </c>
      <c r="J132" s="41">
        <v>11270735503</v>
      </c>
      <c r="L132" s="41">
        <v>4.53</v>
      </c>
      <c r="N132" s="41">
        <v>0</v>
      </c>
      <c r="P132" s="68">
        <v>-17138302041</v>
      </c>
      <c r="Q132" s="68"/>
      <c r="S132" s="41">
        <v>328424939</v>
      </c>
      <c r="U132" s="41">
        <v>-16809877102</v>
      </c>
      <c r="W132" s="41">
        <v>-4.33</v>
      </c>
    </row>
    <row r="133" spans="1:23" ht="21.75" customHeight="1" x14ac:dyDescent="0.2">
      <c r="A133" s="68" t="s">
        <v>219</v>
      </c>
      <c r="B133" s="68"/>
      <c r="D133" s="41">
        <v>0</v>
      </c>
      <c r="F133" s="41">
        <v>0</v>
      </c>
      <c r="H133" s="41">
        <v>0</v>
      </c>
      <c r="J133" s="41">
        <v>0</v>
      </c>
      <c r="L133" s="41">
        <v>0</v>
      </c>
      <c r="N133" s="41">
        <v>0</v>
      </c>
      <c r="P133" s="68">
        <v>0</v>
      </c>
      <c r="Q133" s="68"/>
      <c r="S133" s="41">
        <v>8786926941</v>
      </c>
      <c r="U133" s="41">
        <v>8786926941</v>
      </c>
      <c r="W133" s="41">
        <v>2.2599999999999998</v>
      </c>
    </row>
    <row r="134" spans="1:23" ht="21.75" customHeight="1" x14ac:dyDescent="0.2">
      <c r="A134" s="68" t="s">
        <v>26</v>
      </c>
      <c r="B134" s="68"/>
      <c r="D134" s="41">
        <v>0</v>
      </c>
      <c r="F134" s="41">
        <v>11077087648</v>
      </c>
      <c r="H134" s="41">
        <v>0</v>
      </c>
      <c r="J134" s="41">
        <v>11077087648</v>
      </c>
      <c r="L134" s="41">
        <v>4.45</v>
      </c>
      <c r="N134" s="41">
        <v>8499610080</v>
      </c>
      <c r="P134" s="68">
        <v>34996411129</v>
      </c>
      <c r="Q134" s="68"/>
      <c r="S134" s="41">
        <v>0</v>
      </c>
      <c r="U134" s="41">
        <v>43496021209</v>
      </c>
      <c r="W134" s="41">
        <v>11.2</v>
      </c>
    </row>
    <row r="135" spans="1:23" ht="21.75" customHeight="1" x14ac:dyDescent="0.2">
      <c r="A135" s="68" t="s">
        <v>46</v>
      </c>
      <c r="B135" s="68"/>
      <c r="D135" s="41">
        <v>0</v>
      </c>
      <c r="F135" s="41">
        <v>3065661284</v>
      </c>
      <c r="H135" s="41">
        <v>0</v>
      </c>
      <c r="J135" s="41">
        <v>3065661284</v>
      </c>
      <c r="L135" s="41">
        <v>1.23</v>
      </c>
      <c r="N135" s="41">
        <v>4342916810</v>
      </c>
      <c r="P135" s="68">
        <v>-5409054835</v>
      </c>
      <c r="Q135" s="68"/>
      <c r="S135" s="41">
        <v>0</v>
      </c>
      <c r="U135" s="41">
        <v>-1066138025</v>
      </c>
      <c r="W135" s="41">
        <v>-0.27</v>
      </c>
    </row>
    <row r="136" spans="1:23" ht="21.75" customHeight="1" x14ac:dyDescent="0.2">
      <c r="A136" s="68" t="s">
        <v>70</v>
      </c>
      <c r="B136" s="68"/>
      <c r="D136" s="41">
        <v>0</v>
      </c>
      <c r="F136" s="41">
        <v>-5566680</v>
      </c>
      <c r="H136" s="41">
        <v>0</v>
      </c>
      <c r="J136" s="41">
        <v>-5566680</v>
      </c>
      <c r="L136" s="41">
        <v>0</v>
      </c>
      <c r="N136" s="41">
        <v>140000000</v>
      </c>
      <c r="P136" s="68">
        <v>-3147957540</v>
      </c>
      <c r="Q136" s="68"/>
      <c r="S136" s="41">
        <v>0</v>
      </c>
      <c r="U136" s="41">
        <v>-3007957540</v>
      </c>
      <c r="W136" s="41">
        <v>-0.77</v>
      </c>
    </row>
    <row r="137" spans="1:23" ht="21.75" customHeight="1" x14ac:dyDescent="0.2">
      <c r="A137" s="68" t="s">
        <v>56</v>
      </c>
      <c r="B137" s="68"/>
      <c r="D137" s="41">
        <v>0</v>
      </c>
      <c r="F137" s="41">
        <v>7982384842</v>
      </c>
      <c r="H137" s="41">
        <v>0</v>
      </c>
      <c r="J137" s="41">
        <v>7982384842</v>
      </c>
      <c r="L137" s="41">
        <v>3.21</v>
      </c>
      <c r="N137" s="41">
        <v>4202174</v>
      </c>
      <c r="P137" s="68">
        <v>-13893624419</v>
      </c>
      <c r="Q137" s="68"/>
      <c r="S137" s="41">
        <v>0</v>
      </c>
      <c r="U137" s="41">
        <v>-13889422245</v>
      </c>
      <c r="W137" s="41">
        <v>-3.58</v>
      </c>
    </row>
    <row r="138" spans="1:23" ht="21.75" customHeight="1" x14ac:dyDescent="0.2">
      <c r="A138" s="68" t="s">
        <v>29</v>
      </c>
      <c r="B138" s="68"/>
      <c r="D138" s="41">
        <v>0</v>
      </c>
      <c r="F138" s="41">
        <v>1948337999</v>
      </c>
      <c r="H138" s="41">
        <v>0</v>
      </c>
      <c r="J138" s="41">
        <v>1948337999</v>
      </c>
      <c r="L138" s="41">
        <v>0.78</v>
      </c>
      <c r="N138" s="41">
        <v>10773423148</v>
      </c>
      <c r="P138" s="68">
        <v>-5018622527</v>
      </c>
      <c r="Q138" s="68"/>
      <c r="S138" s="41">
        <v>0</v>
      </c>
      <c r="U138" s="41">
        <v>5754800621</v>
      </c>
      <c r="W138" s="41">
        <v>1.48</v>
      </c>
    </row>
    <row r="139" spans="1:23" ht="21.75" customHeight="1" x14ac:dyDescent="0.2">
      <c r="A139" s="68" t="s">
        <v>52</v>
      </c>
      <c r="B139" s="68"/>
      <c r="D139" s="41">
        <v>0</v>
      </c>
      <c r="F139" s="41">
        <v>4942680024</v>
      </c>
      <c r="H139" s="41">
        <v>0</v>
      </c>
      <c r="J139" s="41">
        <v>4942680024</v>
      </c>
      <c r="L139" s="41">
        <v>1.99</v>
      </c>
      <c r="N139" s="41">
        <v>5096253473</v>
      </c>
      <c r="P139" s="68">
        <v>-8716924686</v>
      </c>
      <c r="Q139" s="68"/>
      <c r="S139" s="41">
        <v>0</v>
      </c>
      <c r="U139" s="41">
        <v>-3620671213</v>
      </c>
      <c r="W139" s="41">
        <v>-0.93</v>
      </c>
    </row>
    <row r="140" spans="1:23" ht="21.75" customHeight="1" x14ac:dyDescent="0.2">
      <c r="A140" s="68" t="s">
        <v>92</v>
      </c>
      <c r="B140" s="68"/>
      <c r="D140" s="41">
        <v>0</v>
      </c>
      <c r="F140" s="41">
        <v>-681307952</v>
      </c>
      <c r="H140" s="41">
        <v>0</v>
      </c>
      <c r="J140" s="41">
        <v>-681307952</v>
      </c>
      <c r="L140" s="41">
        <v>-0.27</v>
      </c>
      <c r="N140" s="41">
        <v>1861553440</v>
      </c>
      <c r="P140" s="68">
        <v>-67660316540</v>
      </c>
      <c r="Q140" s="68"/>
      <c r="S140" s="41">
        <v>0</v>
      </c>
      <c r="U140" s="41">
        <v>-65798763100</v>
      </c>
      <c r="W140" s="41">
        <v>-16.940000000000001</v>
      </c>
    </row>
    <row r="141" spans="1:23" ht="21.75" customHeight="1" x14ac:dyDescent="0.2">
      <c r="A141" s="68" t="s">
        <v>86</v>
      </c>
      <c r="B141" s="68"/>
      <c r="D141" s="41">
        <v>0</v>
      </c>
      <c r="F141" s="41">
        <v>-1235107068</v>
      </c>
      <c r="H141" s="41">
        <v>0</v>
      </c>
      <c r="J141" s="41">
        <v>-1235107068</v>
      </c>
      <c r="L141" s="41">
        <v>-0.5</v>
      </c>
      <c r="N141" s="41">
        <v>2623449753</v>
      </c>
      <c r="P141" s="68">
        <v>-13293074883</v>
      </c>
      <c r="Q141" s="68"/>
      <c r="S141" s="41">
        <v>0</v>
      </c>
      <c r="U141" s="41">
        <v>-10669625130</v>
      </c>
      <c r="W141" s="41">
        <v>-2.75</v>
      </c>
    </row>
    <row r="142" spans="1:23" ht="21.75" customHeight="1" x14ac:dyDescent="0.2">
      <c r="A142" s="68" t="s">
        <v>59</v>
      </c>
      <c r="B142" s="68"/>
      <c r="D142" s="41">
        <v>0</v>
      </c>
      <c r="F142" s="41">
        <v>7816935383</v>
      </c>
      <c r="H142" s="41">
        <v>0</v>
      </c>
      <c r="J142" s="41">
        <v>7816935383</v>
      </c>
      <c r="L142" s="41">
        <v>3.14</v>
      </c>
      <c r="N142" s="41">
        <v>5059381600</v>
      </c>
      <c r="P142" s="68">
        <v>6951375052</v>
      </c>
      <c r="Q142" s="68"/>
      <c r="S142" s="41">
        <v>0</v>
      </c>
      <c r="U142" s="41">
        <v>12010756652</v>
      </c>
      <c r="W142" s="41">
        <v>3.09</v>
      </c>
    </row>
    <row r="143" spans="1:23" ht="21.75" customHeight="1" x14ac:dyDescent="0.2">
      <c r="A143" s="68" t="s">
        <v>78</v>
      </c>
      <c r="B143" s="68"/>
      <c r="D143" s="41">
        <v>0</v>
      </c>
      <c r="F143" s="41">
        <v>2683934999</v>
      </c>
      <c r="H143" s="41">
        <v>0</v>
      </c>
      <c r="J143" s="41">
        <v>2683934999</v>
      </c>
      <c r="L143" s="41">
        <v>1.08</v>
      </c>
      <c r="N143" s="41">
        <v>2910000000</v>
      </c>
      <c r="P143" s="68">
        <v>-24423711840</v>
      </c>
      <c r="Q143" s="68"/>
      <c r="S143" s="41">
        <v>0</v>
      </c>
      <c r="U143" s="41">
        <v>-21513711840</v>
      </c>
      <c r="W143" s="41">
        <v>-5.54</v>
      </c>
    </row>
    <row r="144" spans="1:23" ht="21.75" customHeight="1" x14ac:dyDescent="0.2">
      <c r="A144" s="68" t="s">
        <v>45</v>
      </c>
      <c r="B144" s="68"/>
      <c r="D144" s="41">
        <v>0</v>
      </c>
      <c r="F144" s="41">
        <v>-739001939</v>
      </c>
      <c r="H144" s="41">
        <v>0</v>
      </c>
      <c r="J144" s="41">
        <v>-739001939</v>
      </c>
      <c r="L144" s="41">
        <v>-0.3</v>
      </c>
      <c r="N144" s="41">
        <v>3028673784</v>
      </c>
      <c r="P144" s="68">
        <v>-5850933923</v>
      </c>
      <c r="Q144" s="68"/>
      <c r="S144" s="41">
        <v>0</v>
      </c>
      <c r="U144" s="41">
        <v>-2822260139</v>
      </c>
      <c r="W144" s="41">
        <v>-0.73</v>
      </c>
    </row>
    <row r="145" spans="1:23" ht="21.75" customHeight="1" x14ac:dyDescent="0.2">
      <c r="A145" s="68" t="s">
        <v>102</v>
      </c>
      <c r="B145" s="68"/>
      <c r="D145" s="41">
        <v>0</v>
      </c>
      <c r="F145" s="41">
        <v>1171400771</v>
      </c>
      <c r="H145" s="41">
        <v>0</v>
      </c>
      <c r="J145" s="41">
        <v>1171400771</v>
      </c>
      <c r="L145" s="41">
        <v>0.47</v>
      </c>
      <c r="N145" s="41">
        <v>462543514</v>
      </c>
      <c r="P145" s="68">
        <v>-15882769719</v>
      </c>
      <c r="Q145" s="68"/>
      <c r="S145" s="41">
        <v>0</v>
      </c>
      <c r="U145" s="41">
        <v>-15420226205</v>
      </c>
      <c r="W145" s="41">
        <v>-3.97</v>
      </c>
    </row>
    <row r="146" spans="1:23" ht="21.75" customHeight="1" x14ac:dyDescent="0.2">
      <c r="A146" s="68" t="s">
        <v>43</v>
      </c>
      <c r="B146" s="68"/>
      <c r="D146" s="41">
        <v>0</v>
      </c>
      <c r="F146" s="41">
        <v>1614337199</v>
      </c>
      <c r="H146" s="41">
        <v>0</v>
      </c>
      <c r="J146" s="41">
        <v>1614337199</v>
      </c>
      <c r="L146" s="41">
        <v>0.65</v>
      </c>
      <c r="N146" s="41">
        <v>2117489336</v>
      </c>
      <c r="P146" s="68">
        <v>-5678013600</v>
      </c>
      <c r="Q146" s="68"/>
      <c r="S146" s="41">
        <v>0</v>
      </c>
      <c r="U146" s="41">
        <v>-3560524264</v>
      </c>
      <c r="W146" s="41">
        <v>-0.92</v>
      </c>
    </row>
    <row r="147" spans="1:23" ht="21.75" customHeight="1" x14ac:dyDescent="0.2">
      <c r="A147" s="68" t="s">
        <v>24</v>
      </c>
      <c r="B147" s="68"/>
      <c r="D147" s="41">
        <v>0</v>
      </c>
      <c r="F147" s="41">
        <v>-311734080</v>
      </c>
      <c r="H147" s="41">
        <v>0</v>
      </c>
      <c r="J147" s="41">
        <v>-311734080</v>
      </c>
      <c r="L147" s="41">
        <v>-0.13</v>
      </c>
      <c r="N147" s="41">
        <v>700000000</v>
      </c>
      <c r="P147" s="68">
        <v>-878080032</v>
      </c>
      <c r="Q147" s="68"/>
      <c r="S147" s="41">
        <v>0</v>
      </c>
      <c r="U147" s="41">
        <v>-178080032</v>
      </c>
      <c r="W147" s="41">
        <v>-0.05</v>
      </c>
    </row>
    <row r="148" spans="1:23" ht="21.75" customHeight="1" x14ac:dyDescent="0.2">
      <c r="A148" s="68" t="s">
        <v>57</v>
      </c>
      <c r="B148" s="68"/>
      <c r="D148" s="41">
        <v>0</v>
      </c>
      <c r="F148" s="41">
        <v>495650640</v>
      </c>
      <c r="H148" s="41">
        <v>0</v>
      </c>
      <c r="J148" s="41">
        <v>495650640</v>
      </c>
      <c r="L148" s="41">
        <v>0.2</v>
      </c>
      <c r="N148" s="41">
        <v>9848808299</v>
      </c>
      <c r="P148" s="68">
        <v>-28819068970</v>
      </c>
      <c r="Q148" s="68"/>
      <c r="S148" s="41">
        <v>0</v>
      </c>
      <c r="U148" s="41">
        <v>-18970260671</v>
      </c>
      <c r="W148" s="41">
        <v>-4.88</v>
      </c>
    </row>
    <row r="149" spans="1:23" ht="21.75" customHeight="1" x14ac:dyDescent="0.2">
      <c r="A149" s="68" t="s">
        <v>44</v>
      </c>
      <c r="B149" s="68"/>
      <c r="D149" s="41">
        <v>0</v>
      </c>
      <c r="F149" s="41">
        <v>12308306328</v>
      </c>
      <c r="H149" s="41">
        <v>0</v>
      </c>
      <c r="J149" s="41">
        <v>12308306328</v>
      </c>
      <c r="L149" s="41">
        <v>4.95</v>
      </c>
      <c r="N149" s="41">
        <v>18406386842</v>
      </c>
      <c r="P149" s="68">
        <v>-180742803710</v>
      </c>
      <c r="Q149" s="68"/>
      <c r="S149" s="41">
        <v>0</v>
      </c>
      <c r="U149" s="41">
        <v>-162336416868</v>
      </c>
      <c r="W149" s="41">
        <v>-41.8</v>
      </c>
    </row>
    <row r="150" spans="1:23" ht="21.75" customHeight="1" x14ac:dyDescent="0.2">
      <c r="A150" s="68" t="s">
        <v>103</v>
      </c>
      <c r="B150" s="68"/>
      <c r="D150" s="41">
        <v>0</v>
      </c>
      <c r="F150" s="41">
        <v>198809999</v>
      </c>
      <c r="H150" s="41">
        <v>0</v>
      </c>
      <c r="J150" s="41">
        <v>198809999</v>
      </c>
      <c r="L150" s="41">
        <v>0.08</v>
      </c>
      <c r="N150" s="41">
        <v>1071559633</v>
      </c>
      <c r="P150" s="68">
        <v>-3746860806</v>
      </c>
      <c r="Q150" s="68"/>
      <c r="S150" s="41">
        <v>0</v>
      </c>
      <c r="U150" s="41">
        <v>-2675301173</v>
      </c>
      <c r="W150" s="41">
        <v>-0.69</v>
      </c>
    </row>
    <row r="151" spans="1:23" ht="21.75" customHeight="1" x14ac:dyDescent="0.2">
      <c r="A151" s="68" t="s">
        <v>27</v>
      </c>
      <c r="B151" s="68"/>
      <c r="D151" s="41">
        <v>0</v>
      </c>
      <c r="F151" s="41">
        <v>-141606557</v>
      </c>
      <c r="H151" s="41">
        <v>0</v>
      </c>
      <c r="J151" s="41">
        <v>-141606557</v>
      </c>
      <c r="L151" s="41">
        <v>-0.06</v>
      </c>
      <c r="N151" s="41">
        <v>528818659</v>
      </c>
      <c r="P151" s="68">
        <v>-1318405144</v>
      </c>
      <c r="Q151" s="68"/>
      <c r="S151" s="41">
        <v>0</v>
      </c>
      <c r="U151" s="41">
        <v>-789586485</v>
      </c>
      <c r="W151" s="41">
        <v>-0.2</v>
      </c>
    </row>
    <row r="152" spans="1:23" ht="21.75" customHeight="1" x14ac:dyDescent="0.2">
      <c r="A152" s="68" t="s">
        <v>31</v>
      </c>
      <c r="B152" s="68"/>
      <c r="D152" s="41">
        <v>0</v>
      </c>
      <c r="F152" s="41">
        <v>731620799</v>
      </c>
      <c r="H152" s="41">
        <v>0</v>
      </c>
      <c r="J152" s="41">
        <v>731620799</v>
      </c>
      <c r="L152" s="41">
        <v>0.28999999999999998</v>
      </c>
      <c r="N152" s="41">
        <v>2786381940</v>
      </c>
      <c r="P152" s="68">
        <v>-24245536826</v>
      </c>
      <c r="Q152" s="68"/>
      <c r="S152" s="41">
        <v>0</v>
      </c>
      <c r="U152" s="41">
        <v>-21459154886</v>
      </c>
      <c r="W152" s="41">
        <v>-5.52</v>
      </c>
    </row>
    <row r="153" spans="1:23" ht="21.75" customHeight="1" x14ac:dyDescent="0.2">
      <c r="A153" s="68" t="s">
        <v>42</v>
      </c>
      <c r="B153" s="68"/>
      <c r="D153" s="41">
        <v>0</v>
      </c>
      <c r="F153" s="41">
        <v>-675472831</v>
      </c>
      <c r="H153" s="41">
        <v>0</v>
      </c>
      <c r="J153" s="41">
        <v>-675472831</v>
      </c>
      <c r="L153" s="41">
        <v>-0.27</v>
      </c>
      <c r="N153" s="41">
        <v>1147831000</v>
      </c>
      <c r="P153" s="68">
        <v>-3226751974</v>
      </c>
      <c r="Q153" s="68"/>
      <c r="S153" s="41">
        <v>0</v>
      </c>
      <c r="U153" s="41">
        <v>-2078920974</v>
      </c>
      <c r="W153" s="41">
        <v>-0.54</v>
      </c>
    </row>
    <row r="154" spans="1:23" ht="21.75" customHeight="1" x14ac:dyDescent="0.2">
      <c r="A154" s="68" t="s">
        <v>67</v>
      </c>
      <c r="B154" s="68"/>
      <c r="D154" s="41">
        <v>0</v>
      </c>
      <c r="F154" s="41">
        <v>-1155413350</v>
      </c>
      <c r="H154" s="41">
        <v>0</v>
      </c>
      <c r="J154" s="41">
        <v>-1155413350</v>
      </c>
      <c r="L154" s="41">
        <v>-0.46</v>
      </c>
      <c r="N154" s="41">
        <v>0</v>
      </c>
      <c r="P154" s="68">
        <v>-16615908857</v>
      </c>
      <c r="Q154" s="68"/>
      <c r="S154" s="41">
        <v>0</v>
      </c>
      <c r="U154" s="41">
        <v>-16615908857</v>
      </c>
      <c r="W154" s="41">
        <v>-4.28</v>
      </c>
    </row>
    <row r="155" spans="1:23" ht="21.75" customHeight="1" x14ac:dyDescent="0.2">
      <c r="A155" s="68" t="s">
        <v>48</v>
      </c>
      <c r="B155" s="68"/>
      <c r="D155" s="41">
        <v>0</v>
      </c>
      <c r="F155" s="41">
        <v>315943971</v>
      </c>
      <c r="H155" s="41">
        <v>0</v>
      </c>
      <c r="J155" s="41">
        <v>315943971</v>
      </c>
      <c r="L155" s="41">
        <v>0.13</v>
      </c>
      <c r="N155" s="41">
        <v>0</v>
      </c>
      <c r="P155" s="68">
        <v>-3166362827</v>
      </c>
      <c r="Q155" s="68"/>
      <c r="S155" s="41">
        <v>0</v>
      </c>
      <c r="U155" s="41">
        <v>-3166362827</v>
      </c>
      <c r="W155" s="41">
        <v>-0.82</v>
      </c>
    </row>
    <row r="156" spans="1:23" ht="21.75" customHeight="1" x14ac:dyDescent="0.2">
      <c r="A156" s="68" t="s">
        <v>53</v>
      </c>
      <c r="B156" s="68"/>
      <c r="D156" s="41">
        <v>0</v>
      </c>
      <c r="F156" s="41">
        <v>-1113336000</v>
      </c>
      <c r="H156" s="41">
        <v>0</v>
      </c>
      <c r="J156" s="41">
        <v>-1113336000</v>
      </c>
      <c r="L156" s="41">
        <v>-0.45</v>
      </c>
      <c r="N156" s="41">
        <v>0</v>
      </c>
      <c r="P156" s="68">
        <v>-1023918084</v>
      </c>
      <c r="Q156" s="68"/>
      <c r="S156" s="41">
        <v>0</v>
      </c>
      <c r="U156" s="41">
        <v>-1023918084</v>
      </c>
      <c r="W156" s="41">
        <v>-0.26</v>
      </c>
    </row>
    <row r="157" spans="1:23" ht="21.75" customHeight="1" x14ac:dyDescent="0.2">
      <c r="A157" s="68" t="s">
        <v>40</v>
      </c>
      <c r="B157" s="68"/>
      <c r="D157" s="41">
        <v>0</v>
      </c>
      <c r="F157" s="41">
        <v>-16874111232</v>
      </c>
      <c r="H157" s="41">
        <v>0</v>
      </c>
      <c r="J157" s="41">
        <v>-16874111232</v>
      </c>
      <c r="L157" s="41">
        <v>-6.79</v>
      </c>
      <c r="N157" s="41">
        <v>0</v>
      </c>
      <c r="P157" s="68">
        <v>-20028918071</v>
      </c>
      <c r="Q157" s="68"/>
      <c r="S157" s="41">
        <v>0</v>
      </c>
      <c r="U157" s="41">
        <v>-20028918071</v>
      </c>
      <c r="W157" s="41">
        <v>-5.16</v>
      </c>
    </row>
    <row r="158" spans="1:23" ht="21.75" customHeight="1" x14ac:dyDescent="0.2">
      <c r="A158" s="68" t="s">
        <v>91</v>
      </c>
      <c r="B158" s="68"/>
      <c r="D158" s="41">
        <v>0</v>
      </c>
      <c r="F158" s="41">
        <v>-72882743</v>
      </c>
      <c r="H158" s="41">
        <v>0</v>
      </c>
      <c r="J158" s="41">
        <v>-72882743</v>
      </c>
      <c r="L158" s="41">
        <v>-0.03</v>
      </c>
      <c r="N158" s="41">
        <v>0</v>
      </c>
      <c r="P158" s="68">
        <v>-5620310739</v>
      </c>
      <c r="Q158" s="68"/>
      <c r="S158" s="41">
        <v>0</v>
      </c>
      <c r="U158" s="41">
        <v>-5620310739</v>
      </c>
      <c r="W158" s="41">
        <v>-1.45</v>
      </c>
    </row>
    <row r="159" spans="1:23" ht="21.75" customHeight="1" x14ac:dyDescent="0.2">
      <c r="A159" s="68" t="s">
        <v>47</v>
      </c>
      <c r="B159" s="68"/>
      <c r="D159" s="41">
        <v>0</v>
      </c>
      <c r="F159" s="41">
        <v>0</v>
      </c>
      <c r="H159" s="41">
        <v>0</v>
      </c>
      <c r="J159" s="41">
        <v>0</v>
      </c>
      <c r="L159" s="41">
        <v>0</v>
      </c>
      <c r="N159" s="41">
        <v>0</v>
      </c>
      <c r="P159" s="68">
        <v>-16087069930</v>
      </c>
      <c r="Q159" s="68"/>
      <c r="S159" s="41">
        <v>0</v>
      </c>
      <c r="U159" s="41">
        <v>-16087069930</v>
      </c>
      <c r="W159" s="41">
        <v>-4.1399999999999997</v>
      </c>
    </row>
    <row r="160" spans="1:23" ht="21.75" customHeight="1" x14ac:dyDescent="0.2">
      <c r="A160" s="68" t="s">
        <v>88</v>
      </c>
      <c r="B160" s="68"/>
      <c r="D160" s="41">
        <v>0</v>
      </c>
      <c r="F160" s="41">
        <v>96263953</v>
      </c>
      <c r="H160" s="41">
        <v>0</v>
      </c>
      <c r="J160" s="41">
        <v>96263953</v>
      </c>
      <c r="L160" s="41">
        <v>0.04</v>
      </c>
      <c r="N160" s="41">
        <v>0</v>
      </c>
      <c r="P160" s="68">
        <v>-8243291038</v>
      </c>
      <c r="Q160" s="68"/>
      <c r="S160" s="41">
        <v>0</v>
      </c>
      <c r="U160" s="41">
        <v>-8243291038</v>
      </c>
      <c r="W160" s="41">
        <v>-2.12</v>
      </c>
    </row>
    <row r="161" spans="1:23" ht="21.75" customHeight="1" x14ac:dyDescent="0.2">
      <c r="A161" s="68" t="s">
        <v>84</v>
      </c>
      <c r="B161" s="68"/>
      <c r="D161" s="41">
        <v>0</v>
      </c>
      <c r="F161" s="41">
        <v>8031452900</v>
      </c>
      <c r="H161" s="41">
        <v>0</v>
      </c>
      <c r="J161" s="41">
        <v>8031452900</v>
      </c>
      <c r="L161" s="41">
        <v>3.23</v>
      </c>
      <c r="N161" s="41">
        <v>0</v>
      </c>
      <c r="P161" s="68">
        <v>-17146658583</v>
      </c>
      <c r="Q161" s="68"/>
      <c r="S161" s="41">
        <v>0</v>
      </c>
      <c r="U161" s="41">
        <v>-17146658583</v>
      </c>
      <c r="W161" s="41">
        <v>-4.41</v>
      </c>
    </row>
    <row r="162" spans="1:23" ht="21.75" customHeight="1" x14ac:dyDescent="0.2">
      <c r="A162" s="70" t="s">
        <v>49</v>
      </c>
      <c r="B162" s="70"/>
      <c r="D162" s="42">
        <v>0</v>
      </c>
      <c r="F162" s="42">
        <v>0</v>
      </c>
      <c r="H162" s="42">
        <v>0</v>
      </c>
      <c r="J162" s="42">
        <v>0</v>
      </c>
      <c r="L162" s="42">
        <v>0</v>
      </c>
      <c r="N162" s="42">
        <v>0</v>
      </c>
      <c r="P162" s="68">
        <v>-923783000</v>
      </c>
      <c r="Q162" s="70"/>
      <c r="S162" s="42">
        <v>0</v>
      </c>
      <c r="U162" s="42">
        <v>-923783000</v>
      </c>
      <c r="W162" s="42">
        <v>-0.24</v>
      </c>
    </row>
    <row r="163" spans="1:23" ht="21.75" customHeight="1" x14ac:dyDescent="0.2">
      <c r="A163" s="69" t="s">
        <v>109</v>
      </c>
      <c r="B163" s="69"/>
      <c r="D163" s="40">
        <v>0</v>
      </c>
      <c r="F163" s="40">
        <v>244853158889</v>
      </c>
      <c r="H163" s="40">
        <v>-17845715560</v>
      </c>
      <c r="J163" s="40">
        <f>SUM(J9:J162)</f>
        <v>227007443329</v>
      </c>
      <c r="L163" s="40">
        <f>SUM(L9:L162)</f>
        <v>91.230000000000032</v>
      </c>
      <c r="N163" s="40">
        <f>SUM(N9:N162)</f>
        <v>420745167604</v>
      </c>
      <c r="Q163" s="40">
        <f>SUM(P9:Q162)</f>
        <v>-737159328706</v>
      </c>
      <c r="S163" s="40">
        <f>SUM(S9:S162)</f>
        <v>532116440979</v>
      </c>
      <c r="U163" s="40">
        <f>SUM(U9:U162)</f>
        <v>215702279877</v>
      </c>
      <c r="W163" s="40">
        <v>55.43</v>
      </c>
    </row>
    <row r="172" spans="1:23" x14ac:dyDescent="0.2">
      <c r="F172" s="46"/>
    </row>
  </sheetData>
  <autoFilter ref="A8:B163" xr:uid="{00000000-0001-0000-0800-000000000000}">
    <filterColumn colId="0" showButton="0"/>
  </autoFilter>
  <mergeCells count="31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108:B108"/>
    <mergeCell ref="P108:Q108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13:B113"/>
    <mergeCell ref="P113:Q113"/>
    <mergeCell ref="A114:B114"/>
    <mergeCell ref="P114:Q114"/>
    <mergeCell ref="A115:B115"/>
    <mergeCell ref="P115:Q115"/>
    <mergeCell ref="A116:B116"/>
    <mergeCell ref="P116:Q116"/>
    <mergeCell ref="A117:B117"/>
    <mergeCell ref="P117:Q117"/>
    <mergeCell ref="A118:B118"/>
    <mergeCell ref="P118:Q118"/>
    <mergeCell ref="A119:B119"/>
    <mergeCell ref="P119:Q119"/>
    <mergeCell ref="A120:B120"/>
    <mergeCell ref="P120:Q120"/>
    <mergeCell ref="A121:B121"/>
    <mergeCell ref="P121:Q121"/>
    <mergeCell ref="A122:B122"/>
    <mergeCell ref="P122:Q122"/>
    <mergeCell ref="A123:B123"/>
    <mergeCell ref="P123:Q123"/>
    <mergeCell ref="A124:B124"/>
    <mergeCell ref="P124:Q124"/>
    <mergeCell ref="A125:B125"/>
    <mergeCell ref="P125:Q125"/>
    <mergeCell ref="A126:B126"/>
    <mergeCell ref="P126:Q126"/>
    <mergeCell ref="A127:B127"/>
    <mergeCell ref="P127:Q127"/>
    <mergeCell ref="A128:B128"/>
    <mergeCell ref="P128:Q128"/>
    <mergeCell ref="A129:B129"/>
    <mergeCell ref="P129:Q129"/>
    <mergeCell ref="A130:B130"/>
    <mergeCell ref="P130:Q130"/>
    <mergeCell ref="A131:B131"/>
    <mergeCell ref="P131:Q131"/>
    <mergeCell ref="A132:B132"/>
    <mergeCell ref="P132:Q132"/>
    <mergeCell ref="A133:B133"/>
    <mergeCell ref="P133:Q133"/>
    <mergeCell ref="A134:B134"/>
    <mergeCell ref="P134:Q134"/>
    <mergeCell ref="A135:B135"/>
    <mergeCell ref="P135:Q135"/>
    <mergeCell ref="A136:B136"/>
    <mergeCell ref="P136:Q136"/>
    <mergeCell ref="A137:B137"/>
    <mergeCell ref="P137:Q137"/>
    <mergeCell ref="A138:B138"/>
    <mergeCell ref="P138:Q138"/>
    <mergeCell ref="A139:B139"/>
    <mergeCell ref="P139:Q139"/>
    <mergeCell ref="A140:B140"/>
    <mergeCell ref="P140:Q140"/>
    <mergeCell ref="A141:B141"/>
    <mergeCell ref="P141:Q141"/>
    <mergeCell ref="A142:B142"/>
    <mergeCell ref="P142:Q142"/>
    <mergeCell ref="A143:B143"/>
    <mergeCell ref="P143:Q143"/>
    <mergeCell ref="A144:B144"/>
    <mergeCell ref="P144:Q144"/>
    <mergeCell ref="A145:B145"/>
    <mergeCell ref="P145:Q145"/>
    <mergeCell ref="A146:B146"/>
    <mergeCell ref="P146:Q146"/>
    <mergeCell ref="A147:B147"/>
    <mergeCell ref="P147:Q147"/>
    <mergeCell ref="A148:B148"/>
    <mergeCell ref="P148:Q148"/>
    <mergeCell ref="A149:B149"/>
    <mergeCell ref="P149:Q149"/>
    <mergeCell ref="A150:B150"/>
    <mergeCell ref="P150:Q150"/>
    <mergeCell ref="A151:B151"/>
    <mergeCell ref="P151:Q151"/>
    <mergeCell ref="A152:B152"/>
    <mergeCell ref="P152:Q152"/>
    <mergeCell ref="A153:B153"/>
    <mergeCell ref="P153:Q153"/>
    <mergeCell ref="A154:B154"/>
    <mergeCell ref="P154:Q154"/>
    <mergeCell ref="A155:B155"/>
    <mergeCell ref="P155:Q155"/>
    <mergeCell ref="A156:B156"/>
    <mergeCell ref="P156:Q156"/>
    <mergeCell ref="A157:B157"/>
    <mergeCell ref="P157:Q157"/>
    <mergeCell ref="A163:B163"/>
    <mergeCell ref="A158:B158"/>
    <mergeCell ref="P158:Q158"/>
    <mergeCell ref="A159:B159"/>
    <mergeCell ref="P159:Q159"/>
    <mergeCell ref="A160:B160"/>
    <mergeCell ref="P160:Q160"/>
    <mergeCell ref="A161:B161"/>
    <mergeCell ref="P161:Q161"/>
    <mergeCell ref="A162:B162"/>
    <mergeCell ref="P162:Q162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0"/>
  <sheetViews>
    <sheetView rightToLeft="1" workbookViewId="0">
      <selection activeCell="J24" sqref="J24"/>
    </sheetView>
  </sheetViews>
  <sheetFormatPr defaultRowHeight="12.75" x14ac:dyDescent="0.2"/>
  <cols>
    <col min="1" max="1" width="5.140625" style="32" customWidth="1"/>
    <col min="2" max="2" width="18.140625" style="32" customWidth="1"/>
    <col min="3" max="3" width="1.28515625" style="32" customWidth="1"/>
    <col min="4" max="4" width="13" style="32" customWidth="1"/>
    <col min="5" max="5" width="1.28515625" style="32" customWidth="1"/>
    <col min="6" max="6" width="14.28515625" style="32" customWidth="1"/>
    <col min="7" max="7" width="1.28515625" style="32" customWidth="1"/>
    <col min="8" max="8" width="13" style="32" customWidth="1"/>
    <col min="9" max="9" width="1.28515625" style="32" customWidth="1"/>
    <col min="10" max="10" width="13" style="32" customWidth="1"/>
    <col min="11" max="11" width="1.28515625" style="32" customWidth="1"/>
    <col min="12" max="12" width="15.5703125" style="32" customWidth="1"/>
    <col min="13" max="13" width="1.28515625" style="32" customWidth="1"/>
    <col min="14" max="14" width="13" style="32" customWidth="1"/>
    <col min="15" max="16" width="1.28515625" style="32" customWidth="1"/>
    <col min="17" max="17" width="13" style="32" customWidth="1"/>
    <col min="18" max="18" width="1.28515625" style="32" customWidth="1"/>
    <col min="19" max="19" width="13" style="32" customWidth="1"/>
    <col min="20" max="20" width="1.28515625" style="32" customWidth="1"/>
    <col min="21" max="21" width="13" style="32" customWidth="1"/>
    <col min="22" max="22" width="1.28515625" style="32" customWidth="1"/>
    <col min="23" max="23" width="15.5703125" style="32" customWidth="1"/>
    <col min="24" max="24" width="0.28515625" style="32" customWidth="1"/>
    <col min="25" max="16384" width="9.140625" style="32"/>
  </cols>
  <sheetData>
    <row r="1" spans="1:23" ht="29.1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</row>
    <row r="2" spans="1:23" ht="21.75" customHeight="1" x14ac:dyDescent="0.2">
      <c r="A2" s="72" t="s">
        <v>132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1:23" ht="21.75" customHeight="1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1:23" ht="14.45" customHeight="1" x14ac:dyDescent="0.2"/>
    <row r="5" spans="1:23" ht="14.45" customHeight="1" x14ac:dyDescent="0.2">
      <c r="A5" s="33" t="s">
        <v>220</v>
      </c>
      <c r="B5" s="73" t="s">
        <v>221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23" ht="14.45" customHeight="1" x14ac:dyDescent="0.2">
      <c r="D6" s="74" t="s">
        <v>149</v>
      </c>
      <c r="E6" s="74"/>
      <c r="F6" s="74"/>
      <c r="G6" s="74"/>
      <c r="H6" s="74"/>
      <c r="I6" s="74"/>
      <c r="J6" s="74"/>
      <c r="K6" s="74"/>
      <c r="L6" s="74"/>
      <c r="N6" s="74" t="s">
        <v>150</v>
      </c>
      <c r="O6" s="74"/>
      <c r="P6" s="74"/>
      <c r="Q6" s="74"/>
      <c r="R6" s="74"/>
      <c r="S6" s="74"/>
      <c r="T6" s="74"/>
      <c r="U6" s="74"/>
      <c r="V6" s="74"/>
      <c r="W6" s="74"/>
    </row>
    <row r="7" spans="1:23" ht="14.45" customHeight="1" x14ac:dyDescent="0.2">
      <c r="D7" s="35"/>
      <c r="E7" s="35"/>
      <c r="F7" s="35"/>
      <c r="G7" s="35"/>
      <c r="H7" s="35"/>
      <c r="I7" s="35"/>
      <c r="J7" s="75" t="s">
        <v>109</v>
      </c>
      <c r="K7" s="75"/>
      <c r="L7" s="75"/>
      <c r="N7" s="35"/>
      <c r="O7" s="35"/>
      <c r="P7" s="35"/>
      <c r="Q7" s="35"/>
      <c r="R7" s="35"/>
      <c r="S7" s="35"/>
      <c r="T7" s="35"/>
      <c r="U7" s="75" t="s">
        <v>109</v>
      </c>
      <c r="V7" s="75"/>
      <c r="W7" s="75"/>
    </row>
    <row r="8" spans="1:23" ht="14.45" customHeight="1" x14ac:dyDescent="0.2">
      <c r="A8" s="74" t="s">
        <v>111</v>
      </c>
      <c r="B8" s="74"/>
      <c r="D8" s="34" t="s">
        <v>222</v>
      </c>
      <c r="F8" s="34" t="s">
        <v>153</v>
      </c>
      <c r="H8" s="34" t="s">
        <v>154</v>
      </c>
      <c r="J8" s="36" t="s">
        <v>123</v>
      </c>
      <c r="K8" s="35"/>
      <c r="L8" s="36" t="s">
        <v>137</v>
      </c>
      <c r="N8" s="34" t="s">
        <v>222</v>
      </c>
      <c r="P8" s="74" t="s">
        <v>153</v>
      </c>
      <c r="Q8" s="74"/>
      <c r="S8" s="34" t="s">
        <v>154</v>
      </c>
      <c r="U8" s="36" t="s">
        <v>123</v>
      </c>
      <c r="V8" s="35"/>
      <c r="W8" s="36" t="s">
        <v>137</v>
      </c>
    </row>
    <row r="9" spans="1:23" ht="21.75" customHeight="1" x14ac:dyDescent="0.2">
      <c r="A9" s="76" t="s">
        <v>223</v>
      </c>
      <c r="B9" s="76"/>
      <c r="D9" s="37">
        <v>0</v>
      </c>
      <c r="F9" s="37">
        <v>0</v>
      </c>
      <c r="H9" s="37">
        <v>0</v>
      </c>
      <c r="J9" s="37">
        <v>0</v>
      </c>
      <c r="L9" s="37">
        <v>0</v>
      </c>
      <c r="N9" s="37">
        <v>0</v>
      </c>
      <c r="P9" s="71">
        <v>0</v>
      </c>
      <c r="Q9" s="76"/>
      <c r="S9" s="37">
        <v>-1082687</v>
      </c>
      <c r="U9" s="37">
        <v>-1082687</v>
      </c>
      <c r="W9" s="37">
        <v>0</v>
      </c>
    </row>
    <row r="10" spans="1:23" ht="21.75" customHeight="1" x14ac:dyDescent="0.2">
      <c r="A10" s="69" t="s">
        <v>109</v>
      </c>
      <c r="B10" s="69"/>
      <c r="D10" s="40">
        <v>0</v>
      </c>
      <c r="F10" s="40">
        <v>0</v>
      </c>
      <c r="H10" s="40">
        <v>0</v>
      </c>
      <c r="J10" s="40">
        <v>0</v>
      </c>
      <c r="L10" s="40">
        <v>0</v>
      </c>
      <c r="N10" s="40">
        <v>0</v>
      </c>
      <c r="Q10" s="40">
        <v>0</v>
      </c>
      <c r="S10" s="40">
        <v>-1082687</v>
      </c>
      <c r="U10" s="40">
        <v>-1082687</v>
      </c>
      <c r="W10" s="40">
        <v>0</v>
      </c>
    </row>
  </sheetData>
  <mergeCells count="13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workbookViewId="0">
      <selection activeCell="D17" sqref="D17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21.75" customHeight="1" x14ac:dyDescent="0.2">
      <c r="A2" s="52" t="s">
        <v>132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21.7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14.45" customHeight="1" x14ac:dyDescent="0.2"/>
    <row r="5" spans="1:10" ht="14.45" customHeight="1" x14ac:dyDescent="0.2">
      <c r="A5" s="31" t="s">
        <v>302</v>
      </c>
      <c r="B5" s="63" t="s">
        <v>225</v>
      </c>
      <c r="C5" s="63"/>
      <c r="D5" s="63"/>
      <c r="E5" s="63"/>
      <c r="F5" s="63"/>
      <c r="G5" s="63"/>
      <c r="H5" s="63"/>
      <c r="I5" s="63"/>
      <c r="J5" s="63"/>
    </row>
    <row r="6" spans="1:10" ht="14.45" customHeight="1" x14ac:dyDescent="0.2">
      <c r="D6" s="62" t="s">
        <v>149</v>
      </c>
      <c r="E6" s="62"/>
      <c r="F6" s="62"/>
      <c r="H6" s="62" t="s">
        <v>150</v>
      </c>
      <c r="I6" s="62"/>
      <c r="J6" s="62"/>
    </row>
    <row r="7" spans="1:10" ht="36.4" customHeight="1" x14ac:dyDescent="0.2">
      <c r="A7" s="62" t="s">
        <v>226</v>
      </c>
      <c r="B7" s="62"/>
      <c r="D7" s="20" t="s">
        <v>227</v>
      </c>
      <c r="E7" s="3"/>
      <c r="F7" s="20" t="s">
        <v>228</v>
      </c>
      <c r="H7" s="20" t="s">
        <v>227</v>
      </c>
      <c r="I7" s="3"/>
      <c r="J7" s="20" t="s">
        <v>228</v>
      </c>
    </row>
    <row r="8" spans="1:10" ht="21.75" customHeight="1" x14ac:dyDescent="0.2">
      <c r="A8" s="64" t="s">
        <v>126</v>
      </c>
      <c r="B8" s="64"/>
      <c r="D8" s="6">
        <v>13943450</v>
      </c>
      <c r="F8" s="7"/>
      <c r="H8" s="6">
        <v>77008990918</v>
      </c>
      <c r="J8" s="7"/>
    </row>
    <row r="9" spans="1:10" ht="21.75" customHeight="1" x14ac:dyDescent="0.2">
      <c r="A9" s="65" t="s">
        <v>128</v>
      </c>
      <c r="B9" s="65"/>
      <c r="D9" s="9">
        <v>0</v>
      </c>
      <c r="F9" s="10"/>
      <c r="H9" s="9">
        <v>1752706038</v>
      </c>
      <c r="J9" s="10"/>
    </row>
    <row r="10" spans="1:10" ht="21.75" customHeight="1" x14ac:dyDescent="0.2">
      <c r="A10" s="65" t="s">
        <v>128</v>
      </c>
      <c r="B10" s="65"/>
      <c r="D10" s="9">
        <v>3211472590</v>
      </c>
      <c r="F10" s="10"/>
      <c r="H10" s="9">
        <v>58123924586</v>
      </c>
      <c r="J10" s="10"/>
    </row>
    <row r="11" spans="1:10" ht="21.75" customHeight="1" x14ac:dyDescent="0.2">
      <c r="A11" s="66" t="s">
        <v>130</v>
      </c>
      <c r="B11" s="66"/>
      <c r="D11" s="12">
        <v>0</v>
      </c>
      <c r="F11" s="13"/>
      <c r="H11" s="12">
        <v>10963331</v>
      </c>
      <c r="J11" s="13"/>
    </row>
    <row r="12" spans="1:10" ht="21.75" customHeight="1" x14ac:dyDescent="0.2">
      <c r="A12" s="67" t="s">
        <v>109</v>
      </c>
      <c r="B12" s="67"/>
      <c r="D12" s="15">
        <v>3225416040</v>
      </c>
      <c r="F12" s="15"/>
      <c r="H12" s="15">
        <v>136896584873</v>
      </c>
      <c r="J12" s="15"/>
    </row>
  </sheetData>
  <mergeCells count="12">
    <mergeCell ref="A1:J1"/>
    <mergeCell ref="A2:J2"/>
    <mergeCell ref="A3:J3"/>
    <mergeCell ref="B5:J5"/>
    <mergeCell ref="D6:F6"/>
    <mergeCell ref="H6:J6"/>
    <mergeCell ref="A12:B12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D10" sqref="D10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2.28515625" customWidth="1"/>
  </cols>
  <sheetData>
    <row r="1" spans="1:6" ht="29.1" customHeight="1" x14ac:dyDescent="0.2">
      <c r="A1" s="52" t="s">
        <v>0</v>
      </c>
      <c r="B1" s="52"/>
      <c r="C1" s="52"/>
      <c r="D1" s="52"/>
      <c r="E1" s="52"/>
      <c r="F1" s="52"/>
    </row>
    <row r="2" spans="1:6" ht="21.75" customHeight="1" x14ac:dyDescent="0.2">
      <c r="A2" s="52" t="s">
        <v>132</v>
      </c>
      <c r="B2" s="52"/>
      <c r="C2" s="52"/>
      <c r="D2" s="52"/>
      <c r="E2" s="52"/>
      <c r="F2" s="52"/>
    </row>
    <row r="3" spans="1:6" ht="21.75" customHeight="1" x14ac:dyDescent="0.2">
      <c r="A3" s="52" t="s">
        <v>2</v>
      </c>
      <c r="B3" s="52"/>
      <c r="C3" s="52"/>
      <c r="D3" s="52"/>
      <c r="E3" s="52"/>
      <c r="F3" s="52"/>
    </row>
    <row r="4" spans="1:6" ht="14.45" customHeight="1" x14ac:dyDescent="0.2"/>
    <row r="5" spans="1:6" ht="29.1" customHeight="1" x14ac:dyDescent="0.2">
      <c r="A5" s="31" t="s">
        <v>224</v>
      </c>
      <c r="B5" s="63" t="s">
        <v>146</v>
      </c>
      <c r="C5" s="63"/>
      <c r="D5" s="63"/>
      <c r="E5" s="63"/>
      <c r="F5" s="63"/>
    </row>
    <row r="6" spans="1:6" ht="14.45" customHeight="1" x14ac:dyDescent="0.2">
      <c r="D6" s="2" t="s">
        <v>149</v>
      </c>
      <c r="F6" s="2" t="s">
        <v>9</v>
      </c>
    </row>
    <row r="7" spans="1:6" ht="14.45" customHeight="1" x14ac:dyDescent="0.2">
      <c r="A7" s="62" t="s">
        <v>146</v>
      </c>
      <c r="B7" s="62"/>
      <c r="D7" s="4" t="s">
        <v>123</v>
      </c>
      <c r="F7" s="4" t="s">
        <v>123</v>
      </c>
    </row>
    <row r="8" spans="1:6" ht="21.75" customHeight="1" x14ac:dyDescent="0.2">
      <c r="A8" s="64" t="s">
        <v>146</v>
      </c>
      <c r="B8" s="64"/>
      <c r="D8" s="95">
        <v>0</v>
      </c>
      <c r="F8" s="95">
        <v>433878094</v>
      </c>
    </row>
    <row r="9" spans="1:6" ht="21.75" customHeight="1" x14ac:dyDescent="0.2">
      <c r="A9" s="65" t="s">
        <v>229</v>
      </c>
      <c r="B9" s="65"/>
      <c r="D9" s="96">
        <v>0</v>
      </c>
      <c r="F9" s="96">
        <v>20537739</v>
      </c>
    </row>
    <row r="10" spans="1:6" ht="21.75" customHeight="1" x14ac:dyDescent="0.2">
      <c r="A10" s="66" t="s">
        <v>230</v>
      </c>
      <c r="B10" s="66"/>
      <c r="D10" s="97">
        <v>77393198</v>
      </c>
      <c r="F10" s="97">
        <v>2167627414</v>
      </c>
    </row>
    <row r="11" spans="1:6" ht="21.75" customHeight="1" x14ac:dyDescent="0.2">
      <c r="A11" s="67" t="s">
        <v>109</v>
      </c>
      <c r="B11" s="67"/>
      <c r="D11" s="98">
        <f>SUM(D8:D10)</f>
        <v>77393198</v>
      </c>
      <c r="F11" s="98">
        <f>SUM(F8:F10)</f>
        <v>2622043247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صورت وضعیت</vt:lpstr>
      <vt:lpstr>سهام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'تعدیل قیمت'!Print_Area</vt:lpstr>
      <vt:lpstr>درآمد!Print_Area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saeid</cp:lastModifiedBy>
  <dcterms:created xsi:type="dcterms:W3CDTF">2025-09-27T08:56:55Z</dcterms:created>
  <dcterms:modified xsi:type="dcterms:W3CDTF">2025-09-30T08:50:06Z</dcterms:modified>
</cp:coreProperties>
</file>