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جوانه کوچک گندم\1405\گزارش پورتفو ماهانه\05\"/>
    </mc:Choice>
  </mc:AlternateContent>
  <xr:revisionPtr revIDLastSave="0" documentId="13_ncr:1_{2BDC84A5-F9BC-46F6-B647-27B31E53A8B0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صورت وضعیت" sheetId="1" r:id="rId1"/>
    <sheet name="سهام" sheetId="2" r:id="rId2"/>
    <sheet name="گواهی سپرده کالایی" sheetId="24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_FilterDatabase" localSheetId="5" hidden="1">'درآمد سرمایه گذاری در سهام'!$A$8:$W$218</definedName>
    <definedName name="_xlnm._FilterDatabase" localSheetId="9" hidden="1">'درآمد سود سهام'!$A$7:$S$125</definedName>
    <definedName name="_xlnm._FilterDatabase" localSheetId="13" hidden="1">'درآمد ناشی از تغییر قیمت اوراق'!$A$7:$R$137</definedName>
    <definedName name="_xlnm._FilterDatabase" localSheetId="1" hidden="1">سهام!$A$8:$AD$181</definedName>
    <definedName name="_xlnm._FilterDatabase" localSheetId="2" hidden="1">'گواهی سپرده کالایی'!$A$8:$AD$10</definedName>
    <definedName name="_xlnm.Print_Area" localSheetId="4">درآمد!$A$1:$K$12</definedName>
    <definedName name="_xlnm.Print_Area" localSheetId="12">'درآمد اعمال اختیار'!$A$1:$Z$11</definedName>
    <definedName name="_xlnm.Print_Area" localSheetId="7">'درآمد سپرده بانکی'!$A$1:$K$17</definedName>
    <definedName name="_xlnm.Print_Area" localSheetId="6">'درآمد سرمایه گذاری در اوراق به'!$A$1:$S$10</definedName>
    <definedName name="_xlnm.Print_Area" localSheetId="5">'درآمد سرمایه گذاری در سهام'!$A$1:$X$218</definedName>
    <definedName name="_xlnm.Print_Area" localSheetId="9">'درآمد سود سهام'!$A$1:$T$125</definedName>
    <definedName name="_xlnm.Print_Area" localSheetId="13">'درآمد ناشی از تغییر قیمت اوراق'!$A$1:$S$137</definedName>
    <definedName name="_xlnm.Print_Area" localSheetId="11">'درآمد ناشی از فروش'!$A$1:$S$152</definedName>
    <definedName name="_xlnm.Print_Area" localSheetId="8">'سایر درآمدها'!$A$1:$G$11</definedName>
    <definedName name="_xlnm.Print_Area" localSheetId="3">سپرده!$A$1:$M$13</definedName>
    <definedName name="_xlnm.Print_Area" localSheetId="10">'سود سپرده بانکی'!$A$1:$N$17</definedName>
    <definedName name="_xlnm.Print_Area" localSheetId="1">سهام!$A$1:$AC$181</definedName>
    <definedName name="_xlnm.Print_Area" localSheetId="0">'صورت وضعیت'!$A$1:$C$6</definedName>
    <definedName name="_xlnm.Print_Area" localSheetId="2">'گواهی سپرده کالایی'!$A$1:$AC$10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8" l="1"/>
  <c r="H11" i="8"/>
  <c r="H10" i="8"/>
  <c r="H8" i="8"/>
  <c r="AB10" i="24"/>
  <c r="AB181" i="2"/>
  <c r="Z181" i="2"/>
  <c r="Q137" i="21"/>
  <c r="O137" i="21"/>
  <c r="M137" i="21"/>
  <c r="K137" i="21"/>
  <c r="I137" i="21"/>
  <c r="G137" i="21"/>
  <c r="E137" i="21"/>
  <c r="C137" i="21"/>
  <c r="Q152" i="19"/>
  <c r="O152" i="19"/>
  <c r="M152" i="19"/>
  <c r="K152" i="19"/>
  <c r="I152" i="19"/>
  <c r="G152" i="19"/>
  <c r="E152" i="19"/>
  <c r="C152" i="19"/>
  <c r="M17" i="18"/>
  <c r="K17" i="18"/>
  <c r="I17" i="18"/>
  <c r="G17" i="18"/>
  <c r="C17" i="18"/>
  <c r="E17" i="18"/>
  <c r="M125" i="15"/>
  <c r="S125" i="15"/>
  <c r="Q125" i="15"/>
  <c r="O125" i="15"/>
  <c r="K125" i="15"/>
  <c r="I125" i="15"/>
  <c r="F11" i="14"/>
  <c r="D11" i="14"/>
  <c r="F11" i="8" s="1"/>
  <c r="F12" i="8" s="1"/>
  <c r="H17" i="13"/>
  <c r="D17" i="13"/>
  <c r="J218" i="9"/>
  <c r="F218" i="9"/>
  <c r="I133" i="21"/>
  <c r="J96" i="9"/>
  <c r="J12" i="8"/>
  <c r="F181" i="2"/>
  <c r="P181" i="2"/>
  <c r="F10" i="24"/>
  <c r="H10" i="24"/>
  <c r="J10" i="24"/>
  <c r="T10" i="24"/>
  <c r="X10" i="24"/>
  <c r="Z10" i="24"/>
  <c r="R10" i="24"/>
  <c r="P10" i="24"/>
  <c r="N10" i="24"/>
  <c r="L10" i="24"/>
  <c r="R181" i="2"/>
  <c r="D218" i="9"/>
  <c r="U218" i="9"/>
  <c r="S218" i="9"/>
  <c r="Q218" i="9"/>
  <c r="N218" i="9"/>
  <c r="H218" i="9"/>
  <c r="X181" i="2"/>
  <c r="T181" i="2"/>
  <c r="H181" i="2"/>
  <c r="J181" i="2"/>
  <c r="L181" i="2"/>
  <c r="N181" i="2"/>
</calcChain>
</file>

<file path=xl/sharedStrings.xml><?xml version="1.0" encoding="utf-8"?>
<sst xmlns="http://schemas.openxmlformats.org/spreadsheetml/2006/main" count="1161" uniqueCount="367">
  <si>
    <t>صندوق سرمایه گذاری جوانه کوچک گندم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</si>
  <si>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</si>
  <si>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</si>
  <si>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</si>
  <si>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</si>
  <si>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</si>
  <si>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</si>
  <si>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</si>
  <si>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</si>
  <si>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</si>
  <si>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</si>
  <si>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</si>
  <si>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</si>
  <si>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</si>
  <si>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</si>
  <si>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</si>
  <si>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</si>
  <si>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</si>
  <si>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</si>
  <si>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</si>
  <si>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آلیاژ گستر هامون</t>
  </si>
  <si>
    <t>افست‌</t>
  </si>
  <si>
    <t>البرزدارو</t>
  </si>
  <si>
    <t>الحاوی</t>
  </si>
  <si>
    <t>انتقال داده های آسیاتک</t>
  </si>
  <si>
    <t>ایران‌ ترانسفو</t>
  </si>
  <si>
    <t>ایرکا پارت صنعت</t>
  </si>
  <si>
    <t>باما</t>
  </si>
  <si>
    <t>بانک سینا</t>
  </si>
  <si>
    <t>بانک‌اقتصادنوین‌</t>
  </si>
  <si>
    <t>بهار رز عالیس چناران</t>
  </si>
  <si>
    <t>بورس کالای ایران</t>
  </si>
  <si>
    <t>بیمه آسیا</t>
  </si>
  <si>
    <t>بیمه کوثر</t>
  </si>
  <si>
    <t>بین المللی توسعه ص. معادن غدیر</t>
  </si>
  <si>
    <t>بین‌ المللی‌ محصولات‌  پارس‌</t>
  </si>
  <si>
    <t>پارس‌ دارو</t>
  </si>
  <si>
    <t>پاریز شرق</t>
  </si>
  <si>
    <t>پاکسان‌</t>
  </si>
  <si>
    <t>پتروشیمی تندگویان</t>
  </si>
  <si>
    <t>پتروشیمی خراسان</t>
  </si>
  <si>
    <t>پتروشیمی شازند</t>
  </si>
  <si>
    <t>پتروشیمی غدیر</t>
  </si>
  <si>
    <t>پتروشیمی‌ اصفهان‌</t>
  </si>
  <si>
    <t>پخش البرز</t>
  </si>
  <si>
    <t>پدیده شیمی قرن</t>
  </si>
  <si>
    <t>پست بانک ایران</t>
  </si>
  <si>
    <t>پگاه‌آذربایجان‌غربی‌</t>
  </si>
  <si>
    <t>تامین سرمایه بانک ملت</t>
  </si>
  <si>
    <t>تامین سرمایه نوین</t>
  </si>
  <si>
    <t>تامین مسکن جوانان</t>
  </si>
  <si>
    <t>تراکتورسازی‌ایران‌</t>
  </si>
  <si>
    <t>توزیع دارو پخش</t>
  </si>
  <si>
    <t>توسعه حمل و نقل ریلی پارسیان</t>
  </si>
  <si>
    <t>توسعه سامانه ی نرم افزاری نگین</t>
  </si>
  <si>
    <t>توسعه سرمایه و صنعت غدیر</t>
  </si>
  <si>
    <t>توسعه فن افزار توسن</t>
  </si>
  <si>
    <t>توسعه مولد نیروگاهی جهرم</t>
  </si>
  <si>
    <t>تولید برق عسلویه  مپنا</t>
  </si>
  <si>
    <t>تولید خاک نسوزاستقلال آباده</t>
  </si>
  <si>
    <t>تولید مواداولیه الیاف مصنوعی</t>
  </si>
  <si>
    <t>تولید و توسعه سرب روی ایرانیان</t>
  </si>
  <si>
    <t>تولیدمواداولیه‌داروپخش‌</t>
  </si>
  <si>
    <t>تولیدی برنا باطری</t>
  </si>
  <si>
    <t>تولیدی چدن سازان</t>
  </si>
  <si>
    <t>توکاریل</t>
  </si>
  <si>
    <t>تکادو</t>
  </si>
  <si>
    <t>جام‌دارو</t>
  </si>
  <si>
    <t>ح . ‌تولیدی‌شیشه‌رازی‌</t>
  </si>
  <si>
    <t>ح . توسعه‌معادن‌وفلزات‌</t>
  </si>
  <si>
    <t>ح . دشت‌ مرغاب‌</t>
  </si>
  <si>
    <t>ح. بیمه سرمد</t>
  </si>
  <si>
    <t>ح. پتروشیمی اصفهان</t>
  </si>
  <si>
    <t>ح.صنایع الکترونیک مادیران</t>
  </si>
  <si>
    <t>حفاری شمال</t>
  </si>
  <si>
    <t>داروسازی دانا</t>
  </si>
  <si>
    <t>داروسازی شهید قاضی</t>
  </si>
  <si>
    <t>داروسازی‌ اکسیر</t>
  </si>
  <si>
    <t>داروسازی‌ جابرابن‌حیان‌</t>
  </si>
  <si>
    <t>داروسازی‌زهراوی‌</t>
  </si>
  <si>
    <t>دارویی و نهاده های زاگرس دارو</t>
  </si>
  <si>
    <t>دارویی‌ رازک‌</t>
  </si>
  <si>
    <t>دارویی‌ لقمان‌</t>
  </si>
  <si>
    <t>دامداری تلیسه نمونه</t>
  </si>
  <si>
    <t>دشت‌ مرغاب‌</t>
  </si>
  <si>
    <t>رایان هم افزا</t>
  </si>
  <si>
    <t>رهیاب پیام گستران</t>
  </si>
  <si>
    <t>رینگ اسپرت نور نی ریز</t>
  </si>
  <si>
    <t>س. صنایع‌شیمیایی‌ایران</t>
  </si>
  <si>
    <t>س. و خدمات مدیریت صند. ب کشوری</t>
  </si>
  <si>
    <t>س.کشت ودام صنایع لبنی تامین</t>
  </si>
  <si>
    <t>سرمایه گذاری پایا تدبیرپارسا</t>
  </si>
  <si>
    <t>سرمایه گذاری دارویی تامین</t>
  </si>
  <si>
    <t>سرمایه گذاری گروه توسعه ملی</t>
  </si>
  <si>
    <t>سرمایه گذاری مس سرچشمه</t>
  </si>
  <si>
    <t>سرمایه گذاری ملت</t>
  </si>
  <si>
    <t>سرمایه‌ گذاری‌ البرز(هلدینگ‌</t>
  </si>
  <si>
    <t>سرمایه‌ گذاری‌ ساختمان‌ایران‌</t>
  </si>
  <si>
    <t>سرمایه‌گذاری‌ رنا(هلدینگ‌</t>
  </si>
  <si>
    <t>سرمایه‌گذاری‌ سایپا</t>
  </si>
  <si>
    <t>سرمایه‌گذاری‌ صنعت‌ نفت‌</t>
  </si>
  <si>
    <t>سرمایه‌گذاری‌ ملی‌ایران‌</t>
  </si>
  <si>
    <t>سوژمیران</t>
  </si>
  <si>
    <t>سیمان آبیک</t>
  </si>
  <si>
    <t>سیمان اردستان</t>
  </si>
  <si>
    <t>سیمان خوزستان</t>
  </si>
  <si>
    <t>سیمان فارس و خوزستان</t>
  </si>
  <si>
    <t>سیمان‌ بهبهان‌</t>
  </si>
  <si>
    <t>سیمان‌ارومیه‌</t>
  </si>
  <si>
    <t>سیمان‌شاهرود</t>
  </si>
  <si>
    <t>سیمان‌هگمتان‌</t>
  </si>
  <si>
    <t>شرکت بهمن لیزینگ</t>
  </si>
  <si>
    <t>شرکت صنایع غذایی مینو شرق</t>
  </si>
  <si>
    <t>شمش طلا GoldBar</t>
  </si>
  <si>
    <t>شهد</t>
  </si>
  <si>
    <t>شیشه سازی مینا</t>
  </si>
  <si>
    <t>ص.چاپ وبسته بندی آسان قزوین</t>
  </si>
  <si>
    <t>صنایع الکترونیک مادیران</t>
  </si>
  <si>
    <t>صنایع بهداشتی ساینا</t>
  </si>
  <si>
    <t>صنایع پتروشیمی کرمانشاه</t>
  </si>
  <si>
    <t>صنایع چوب خزر کاسپین</t>
  </si>
  <si>
    <t>صنایع شیمیایی کیمیاگران امروز</t>
  </si>
  <si>
    <t>صنایع غذایی رضوی</t>
  </si>
  <si>
    <t>صنایع‌ شیمیایی‌ فارس‌</t>
  </si>
  <si>
    <t>صنایع‌ کاشی‌ و سرامیک‌ سینا</t>
  </si>
  <si>
    <t>صنایع‌شیمیایی‌سینا</t>
  </si>
  <si>
    <t>صنعتی زر ماکارون</t>
  </si>
  <si>
    <t>صنعتی‌ آما</t>
  </si>
  <si>
    <t>فرآورده‌های‌غدایی‌وقندپیرانشهر</t>
  </si>
  <si>
    <t>فرآوردههای غذایی وقندتربت‌جام‌</t>
  </si>
  <si>
    <t>فرآوری زغال سنگ پروده طبس</t>
  </si>
  <si>
    <t>فراوردههای غذایی وقند چهارمحال</t>
  </si>
  <si>
    <t>فنرسازی‌زر</t>
  </si>
  <si>
    <t>فولاد امیرکبیرکاشان</t>
  </si>
  <si>
    <t>فولاد خراسان</t>
  </si>
  <si>
    <t>فولاد سیرجان ایرانیان</t>
  </si>
  <si>
    <t>قنداصفهان‌</t>
  </si>
  <si>
    <t>گروه دارویی سبحان</t>
  </si>
  <si>
    <t>گروه مالی صبا تامین</t>
  </si>
  <si>
    <t>گروه‌صنایع‌بهشهرایران‌</t>
  </si>
  <si>
    <t>گسترش صنایع روی ایرانیان</t>
  </si>
  <si>
    <t>گلتاش‌</t>
  </si>
  <si>
    <t>لابراتوارداروسازی‌  دکترعبیدی‌</t>
  </si>
  <si>
    <t>لنت‌ ترمزایران‌</t>
  </si>
  <si>
    <t>ماشین‌ سازی‌ اراک‌</t>
  </si>
  <si>
    <t>مدیریت انرژی امید  تابان هور</t>
  </si>
  <si>
    <t>مدیریت نیروگاهی ایرانیان مپنا</t>
  </si>
  <si>
    <t>معدنی‌ املاح‌  ایران‌</t>
  </si>
  <si>
    <t>معدنی‌ دماوند</t>
  </si>
  <si>
    <t>نشاسته و گلوکز آردینه</t>
  </si>
  <si>
    <t>نفت‌ پارس‌</t>
  </si>
  <si>
    <t>نوردوقطعات‌ فولادی‌</t>
  </si>
  <si>
    <t>نوسازی‌وساختمان‌تهران‌</t>
  </si>
  <si>
    <t>نوش پونه مشهد</t>
  </si>
  <si>
    <t>نیروترانس‌</t>
  </si>
  <si>
    <t>هامون نایزه</t>
  </si>
  <si>
    <t>ویتانا</t>
  </si>
  <si>
    <t>کارخانجات‌ قند قزوین‌</t>
  </si>
  <si>
    <t>کارخانجات‌تولیدی‌شیشه‌رازی‌</t>
  </si>
  <si>
    <t>کاشی صدف سرام استقلال آباده</t>
  </si>
  <si>
    <t>کاشی‌ پارس‌</t>
  </si>
  <si>
    <t>کشاورزی مکانیزه اصفهان کشت</t>
  </si>
  <si>
    <t>کشاورزی و دامپروری بینالود</t>
  </si>
  <si>
    <t>کشاورزی و دامپروری فجر اصفهان</t>
  </si>
  <si>
    <t>کشاورزی‌ ودامپروی‌ مگسال‌</t>
  </si>
  <si>
    <t>کشت و دام قیام اصفهان</t>
  </si>
  <si>
    <t>کشت و دام گلدشت نمونه اصفهان</t>
  </si>
  <si>
    <t>کشت و صنعت شهداب ناب خراسان</t>
  </si>
  <si>
    <t>کشت وصنعت بهاران گلبهار خراسان</t>
  </si>
  <si>
    <t>کشت وصنعت شریف آباد</t>
  </si>
  <si>
    <t>کشت وصنعت و دامپروری پگاه فارس</t>
  </si>
  <si>
    <t>کشتیرانی دریای خزر</t>
  </si>
  <si>
    <t>کلر پارس</t>
  </si>
  <si>
    <t>کولان سل</t>
  </si>
  <si>
    <t>کویر تایر</t>
  </si>
  <si>
    <t>فراورده‌ های‌ نسوزایران‌</t>
  </si>
  <si>
    <t>ملی کشت و صنعت و دامپروری پارس</t>
  </si>
  <si>
    <t>احیا استیل فولاد بافت</t>
  </si>
  <si>
    <t>پارس‌ خزر</t>
  </si>
  <si>
    <t>تامین سرمایه خلیج فارس</t>
  </si>
  <si>
    <t>ح . پاکسان‌</t>
  </si>
  <si>
    <t>داروسازی‌ فارابی‌</t>
  </si>
  <si>
    <t>گروه فن آوا</t>
  </si>
  <si>
    <t>ملی شیمی کشاورز</t>
  </si>
  <si>
    <t>داروسازی‌ اسوه‌</t>
  </si>
  <si>
    <t>تولیدی و خدمات صنایع نسوز توکا</t>
  </si>
  <si>
    <t>مجتمع صنایع لاستیک یزد</t>
  </si>
  <si>
    <t>پنبه و دانه های روغنی خراسان</t>
  </si>
  <si>
    <t>مجتمع کاشی و سنگ پرسپولیس یزد</t>
  </si>
  <si>
    <t>سبحان دارو</t>
  </si>
  <si>
    <t>ح . گلتاش‌</t>
  </si>
  <si>
    <t>جمع</t>
  </si>
  <si>
    <t>نام سهام</t>
  </si>
  <si>
    <t>قیمت اعمال</t>
  </si>
  <si>
    <t>تاریخ اعمال</t>
  </si>
  <si>
    <t>-2-1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</si>
  <si>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</si>
  <si>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</si>
  <si>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</si>
  <si>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</si>
  <si>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</si>
  <si>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</si>
  <si>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</si>
  <si>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0.06%</t>
  </si>
  <si>
    <t>3.16%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</si>
  <si>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</si>
  <si>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</si>
  <si>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</si>
  <si>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</si>
  <si>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</si>
  <si>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</si>
  <si>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</si>
  <si>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</si>
  <si>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</si>
  <si>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</si>
  <si>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</si>
  <si>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</si>
  <si>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</si>
  <si>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</si>
  <si>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</si>
  <si>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</si>
  <si>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</si>
  <si>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</si>
  <si>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</si>
  <si>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</si>
  <si>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</si>
  <si>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</si>
  <si>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سیمان‌ بجنورد</t>
  </si>
  <si>
    <t>ح.فولاد سیرجان ایرانیان</t>
  </si>
  <si>
    <t>سیمرغ</t>
  </si>
  <si>
    <t>گروه‌ صنعتی‌ بارز</t>
  </si>
  <si>
    <t>شهد ایران ‌</t>
  </si>
  <si>
    <t>ح . ایران‌ ترانسفو</t>
  </si>
  <si>
    <t>پالایش نفت لاوان</t>
  </si>
  <si>
    <t>توسعه مسیر برق گیلان</t>
  </si>
  <si>
    <t>سیمان‌ دورود</t>
  </si>
  <si>
    <t>نیان باتری خاوران</t>
  </si>
  <si>
    <t>پخش هجرت</t>
  </si>
  <si>
    <t>فولاد شاهرود</t>
  </si>
  <si>
    <t>صبا فولاد خلیج فارس</t>
  </si>
  <si>
    <t>صنعتی دوده فام</t>
  </si>
  <si>
    <t>نیان الکترونیک</t>
  </si>
  <si>
    <t>توسعه ساختمان سپهر تهران</t>
  </si>
  <si>
    <t>گروه انتخاب الکترونیک آرمان</t>
  </si>
  <si>
    <t>بانک خاورمیانه</t>
  </si>
  <si>
    <t>گروه توسعه مالی فیروزه</t>
  </si>
  <si>
    <t>کارخانجات تولیدی نیروترانسفو</t>
  </si>
  <si>
    <t>گروه مالی نماد غدیر(سهامی عام)</t>
  </si>
  <si>
    <t>مدیریت سرمایه گذاری کوثربهمن</t>
  </si>
  <si>
    <t>صنایع پتروشیمی خلیج فارس</t>
  </si>
  <si>
    <t>س. نفت و گاز و پتروشیمی تأمین</t>
  </si>
  <si>
    <t>ح .گروه دارویی سبحان</t>
  </si>
  <si>
    <t>صنایع‌خاک‌چینی‌ایران‌</t>
  </si>
  <si>
    <t>آترا زیست آرای</t>
  </si>
  <si>
    <t>س. و توسعه صنایع لاستیک</t>
  </si>
  <si>
    <t>سالمین‌</t>
  </si>
  <si>
    <t>کاشی‌ الوند</t>
  </si>
  <si>
    <t>شرکت ارتباطات سیار ایران</t>
  </si>
  <si>
    <t>برق و انرژی پیوندگستر پارس</t>
  </si>
  <si>
    <t>پتروشیمی اروند</t>
  </si>
  <si>
    <t>ح. پخش البرز</t>
  </si>
  <si>
    <t>دوده‌ صنعتی‌ پارس‌</t>
  </si>
  <si>
    <t>کاشی‌ وسرامیک‌ حافظ‌</t>
  </si>
  <si>
    <t>گروه مالی مهرگان تامین پارس</t>
  </si>
  <si>
    <t>-2-2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</si>
  <si>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</si>
  <si>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</si>
  <si>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</si>
  <si>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</si>
  <si>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خزانه-م7بودجه04-071110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</si>
  <si>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</si>
  <si>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</si>
  <si>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</si>
  <si>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</si>
  <si>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</si>
  <si>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</si>
  <si>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</si>
  <si>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</si>
  <si>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</si>
  <si>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</si>
  <si>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</si>
  <si>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</si>
  <si>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</si>
  <si>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</si>
  <si>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1405/04/21</t>
  </si>
  <si>
    <t>1405/04/23</t>
  </si>
  <si>
    <t>1405/04/28</t>
  </si>
  <si>
    <t>1405/04/29</t>
  </si>
  <si>
    <t>1405/04/30</t>
  </si>
  <si>
    <t>1405/04/08</t>
  </si>
  <si>
    <t>1404/10/28</t>
  </si>
  <si>
    <t>1404/10/30</t>
  </si>
  <si>
    <t>1405/04/10</t>
  </si>
  <si>
    <t>1405/04/17</t>
  </si>
  <si>
    <t>1405/04/27</t>
  </si>
  <si>
    <t>1405/04/22</t>
  </si>
  <si>
    <t>1405/03/30</t>
  </si>
  <si>
    <t>1405/04/16</t>
  </si>
  <si>
    <t>1405/04/07</t>
  </si>
  <si>
    <t>1405/03/31</t>
  </si>
  <si>
    <t>1405/03/20</t>
  </si>
  <si>
    <t>1405/03/16</t>
  </si>
  <si>
    <t>1405/04/11</t>
  </si>
  <si>
    <t>1405/03/24</t>
  </si>
  <si>
    <t>1404/11/09</t>
  </si>
  <si>
    <t>1405/03/26</t>
  </si>
  <si>
    <t>1405/04/13</t>
  </si>
  <si>
    <t>1405/04/01</t>
  </si>
  <si>
    <t>1404/12/05</t>
  </si>
  <si>
    <t>1405/02/30</t>
  </si>
  <si>
    <t>1404/10/29</t>
  </si>
  <si>
    <t>1405/03/25</t>
  </si>
  <si>
    <t>1405/05/03</t>
  </si>
  <si>
    <t>1405/03/02</t>
  </si>
  <si>
    <t>1405/03/27</t>
  </si>
  <si>
    <t>1405/04/24</t>
  </si>
  <si>
    <t>1405/04/18</t>
  </si>
  <si>
    <t>1405/04/25</t>
  </si>
  <si>
    <t>1405/04/09</t>
  </si>
  <si>
    <t>1405/05/28</t>
  </si>
  <si>
    <t>1405/01/31</t>
  </si>
  <si>
    <t>1405/03/09</t>
  </si>
  <si>
    <t>1405/03/12</t>
  </si>
  <si>
    <t>1405/03/05</t>
  </si>
  <si>
    <t>1405/05/10</t>
  </si>
  <si>
    <t>1405/01/30</t>
  </si>
  <si>
    <t>1405/04/06</t>
  </si>
  <si>
    <t>1404/10/09</t>
  </si>
  <si>
    <t>1405/02/05</t>
  </si>
  <si>
    <t>1405/02/31</t>
  </si>
  <si>
    <t>1405/05/12</t>
  </si>
  <si>
    <t>1405/05/04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</si>
  <si>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</si>
  <si>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</si>
  <si>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</si>
  <si>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</si>
  <si>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</si>
  <si>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</si>
  <si>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</si>
  <si>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</si>
  <si>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</si>
  <si>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</si>
  <si>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</si>
  <si>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</si>
  <si>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</si>
  <si>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</si>
  <si>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</si>
  <si>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</si>
  <si>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</si>
  <si>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</si>
  <si>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طستا10521</t>
  </si>
  <si>
    <t>طستا10531</t>
  </si>
  <si>
    <t>درآمد ناشی از تغییر قیمت اوراق بهادار</t>
  </si>
  <si>
    <t>سود و زیان ناشی از تغییر قیمت</t>
  </si>
  <si>
    <t>سپرده کوتاه مدت بانک گردشگری</t>
  </si>
  <si>
    <t xml:space="preserve">سپرده کوتاه مدت بانک خاورمیانه </t>
  </si>
  <si>
    <t xml:space="preserve">سپرده بلند مدت بانک گردشگری </t>
  </si>
  <si>
    <t xml:space="preserve">سپرده کوتاه مدت بانک گردشگری </t>
  </si>
  <si>
    <t xml:space="preserve">درآمد حاصل از سرمایه­گذاری در سهام و حق تقدم سهام </t>
  </si>
  <si>
    <t>سرمایه گذاری در گواهی سپرده کالایی</t>
  </si>
  <si>
    <t>سپرده بلند مدت بانک گردشگری</t>
  </si>
  <si>
    <t>سپرده کوتاه مدت بانک  خاورمیانه</t>
  </si>
  <si>
    <t>مدیر صندوق</t>
  </si>
  <si>
    <t xml:space="preserve">  نماینده</t>
  </si>
  <si>
    <t>شرکت سبدگردان گندم</t>
  </si>
  <si>
    <t xml:space="preserve">ساناز صمدی </t>
  </si>
  <si>
    <t>مهر و امضا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</si>
</sst>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-;[Red]\(0,###\)"/>
    <numFmt numFmtId="169" formatCode="#,##0.0_-;[Red]\(0,###.0\)"/>
    <numFmt numFmtId="170" formatCode="#,##0.00_-;[Red]\(0,###.00\)"/>
    <numFmt numFmtId="171" formatCode="#,##0.0"/>
  </numFmts>
  <fonts count="10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26"/>
      <name val="Nian"/>
    </font>
    <font>
      <b/>
      <sz val="18"/>
      <color rgb="FF000000"/>
      <name val="B Nazanin"/>
      <charset val="178"/>
    </font>
    <font>
      <sz val="18"/>
      <name val="Ni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left"/>
    </xf>
    <xf numFmtId="164" fontId="4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0" fillId="0" borderId="4" xfId="0" applyNumberFormat="1" applyBorder="1" applyAlignment="1">
      <alignment horizontal="left"/>
    </xf>
    <xf numFmtId="164" fontId="4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3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5" fillId="0" borderId="2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>
      <alignment horizontal="right" vertical="top"/>
    </xf>
    <xf numFmtId="164" fontId="0" fillId="0" borderId="0" xfId="0" applyNumberForma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4" fontId="4" fillId="0" borderId="5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center"/>
    </xf>
    <xf numFmtId="164" fontId="5" fillId="0" borderId="4" xfId="0" applyNumberFormat="1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164" fontId="5" fillId="0" borderId="5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center" vertical="center" wrapText="1"/>
    </xf>
    <xf numFmtId="171" fontId="5" fillId="0" borderId="0" xfId="0" applyNumberFormat="1" applyFont="1" applyAlignment="1">
      <alignment horizontal="center" vertical="center"/>
    </xf>
    <xf numFmtId="171" fontId="5" fillId="0" borderId="5" xfId="0" applyNumberFormat="1" applyFont="1" applyBorder="1" applyAlignment="1">
      <alignment horizontal="center" vertical="center"/>
    </xf>
    <xf numFmtId="170" fontId="5" fillId="0" borderId="0" xfId="0" applyNumberFormat="1" applyFont="1" applyAlignment="1">
      <alignment horizontal="center" vertical="center"/>
    </xf>
    <xf numFmtId="170" fontId="5" fillId="0" borderId="4" xfId="0" applyNumberFormat="1" applyFont="1" applyBorder="1" applyAlignment="1">
      <alignment horizontal="center" vertical="center"/>
    </xf>
    <xf numFmtId="169" fontId="5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954912</xdr:colOff>
      <xdr:row>2</xdr:row>
      <xdr:rowOff>152400</xdr:rowOff>
    </xdr:from>
    <xdr:to>
      <xdr:col>6</xdr:col>
      <xdr:colOff>83558</xdr:colOff>
      <xdr:row>9</xdr:row>
      <xdr:rowOff>61775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ECC918-0BAE-4B1B-9F32-2ACBC6A42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945242" y="790575"/>
          <a:ext cx="4481696" cy="38813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7</xdr:row>
      <xdr:rowOff>47625</xdr:rowOff>
    </xdr:from>
    <xdr:to>
      <xdr:col>6</xdr:col>
      <xdr:colOff>295275</xdr:colOff>
      <xdr:row>16</xdr:row>
      <xdr:rowOff>94496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547230-C29E-527D-CCB3-42C3D0A2F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733525" y="4333875"/>
          <a:ext cx="2209800" cy="2790071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13</xdr:row>
      <xdr:rowOff>333375</xdr:rowOff>
    </xdr:from>
    <xdr:to>
      <xdr:col>6</xdr:col>
      <xdr:colOff>457200</xdr:colOff>
      <xdr:row>14</xdr:row>
      <xdr:rowOff>952501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B921871-FEE0-2DED-5B02-2FC5ECAB5B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6" t="24582" r="28106" b="44323"/>
        <a:stretch>
          <a:fillRect/>
        </a:stretch>
      </xdr:blipFill>
      <xdr:spPr>
        <a:xfrm>
          <a:off x="9983571600" y="5848350"/>
          <a:ext cx="2438400" cy="1000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  <pageSetUpPr fitToPage="1"/>
  </sheetPr>
  <dimension ref="A1:I15"/>
  <sheetViews>
    <sheetView rightToLeft="1" tabSelected="1" workbookViewId="0">
      <selection activeCell="S6" sqref="S6"/>
    </sheetView>
  </sheetViews>
  <sheetFormatPr defaultRowHeight="12.75"/>
  <cols>
    <col min="1" max="1" width="29.28515625" bestFit="1" customWidth="1"/>
    <col min="2" max="2" width="16.85546875" bestFit="1" customWidth="1"/>
    <col min="3" max="3" width="6.7109375" bestFit="1" customWidth="1"/>
  </cols>
  <sheetData>
    <row r="1" spans="1:9" ht="29.1" customHeight="1">
      <c r="A1" s="28" t="s">
        <v>0</v>
      </c>
      <c r="B1" s="28"/>
      <c r="C1" s="28"/>
      <c r="D1" s="28"/>
      <c r="E1" s="28"/>
      <c r="F1" s="28"/>
      <c r="G1" s="28"/>
      <c r="H1" s="28"/>
    </row>
    <row r="2" spans="1:9" ht="21.75" customHeight="1">
      <c r="A2" s="28" t="s">
        <v>1</v>
      </c>
      <c r="B2" s="28"/>
      <c r="C2" s="28"/>
      <c r="D2" s="28"/>
      <c r="E2" s="28"/>
      <c r="F2" s="28"/>
      <c r="G2" s="28"/>
      <c r="H2" s="28"/>
    </row>
    <row r="3" spans="1:9" ht="21.75" customHeight="1">
      <c r="A3" s="28" t="s">
        <v>2</v>
      </c>
      <c r="B3" s="28"/>
      <c r="C3" s="28"/>
      <c r="D3" s="28"/>
      <c r="E3" s="28"/>
      <c r="F3" s="28"/>
      <c r="G3" s="28"/>
      <c r="H3" s="28"/>
    </row>
    <row r="4" spans="1:9" ht="7.35" customHeight="1"/>
    <row r="5" spans="1:9" ht="123.6" customHeight="1">
      <c r="B5" s="29"/>
    </row>
    <row r="6" spans="1:9" ht="123.6" customHeight="1">
      <c r="B6" s="29"/>
    </row>
    <row r="13" spans="1:9" ht="33">
      <c r="A13" s="44"/>
      <c r="B13" s="44"/>
      <c r="C13" s="44"/>
      <c r="D13" s="44"/>
      <c r="E13" s="44"/>
      <c r="F13" s="44"/>
      <c r="G13" s="44"/>
      <c r="H13" s="44"/>
      <c r="I13" s="44"/>
    </row>
    <row r="14" spans="1:9" ht="30">
      <c r="A14" s="45" t="s">
        <v>362</v>
      </c>
      <c r="B14" s="45" t="s">
        <v>363</v>
      </c>
      <c r="C14" s="47" t="s">
        <v>366</v>
      </c>
      <c r="D14" s="47"/>
      <c r="E14" s="47"/>
      <c r="F14" s="47"/>
      <c r="G14" s="47"/>
      <c r="H14" s="46"/>
    </row>
    <row r="15" spans="1:9" ht="76.5" customHeight="1">
      <c r="A15" s="45" t="s">
        <v>364</v>
      </c>
      <c r="B15" s="45" t="s">
        <v>365</v>
      </c>
      <c r="C15" s="47"/>
      <c r="D15" s="47"/>
      <c r="E15" s="47"/>
      <c r="F15" s="47"/>
      <c r="G15" s="47"/>
      <c r="H15" s="46"/>
      <c r="I15" s="45"/>
    </row>
  </sheetData>
  <mergeCells count="7">
    <mergeCell ref="A13:I13"/>
    <mergeCell ref="A1:H1"/>
    <mergeCell ref="A2:H2"/>
    <mergeCell ref="A3:H3"/>
    <mergeCell ref="C14:G14"/>
    <mergeCell ref="B5:B6"/>
    <mergeCell ref="C15:G15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D193"/>
  <sheetViews>
    <sheetView rightToLeft="1" workbookViewId="0">
      <pane ySplit="8" topLeftCell="A174" activePane="bottomLeft" state="frozen"/>
      <selection activeCell="D19" sqref="D19"/>
      <selection pane="bottomLeft" activeCell="AB182" sqref="AB182"/>
    </sheetView>
  </sheetViews>
  <sheetFormatPr defaultRowHeight="12.75"/>
  <cols>
    <col min="1" max="1" width="3.5703125" style="1" bestFit="1" customWidth="1"/>
    <col min="2" max="2" width="2.5703125" style="1" customWidth="1"/>
    <col min="3" max="3" width="23.42578125" style="1" customWidth="1"/>
    <col min="4" max="5" width="1.28515625" style="1" customWidth="1"/>
    <col min="6" max="6" width="14.42578125" style="1" bestFit="1" customWidth="1"/>
    <col min="7" max="7" width="1.28515625" style="1" customWidth="1"/>
    <col min="8" max="8" width="19.5703125" style="1" bestFit="1" customWidth="1"/>
    <col min="9" max="9" width="1.28515625" style="1" customWidth="1"/>
    <col min="10" max="10" width="19.85546875" style="1" bestFit="1" customWidth="1"/>
    <col min="11" max="11" width="1.28515625" style="1" customWidth="1"/>
    <col min="12" max="12" width="12.5703125" style="1" bestFit="1" customWidth="1"/>
    <col min="13" max="13" width="1.28515625" style="1" customWidth="1"/>
    <col min="14" max="14" width="17" style="1" bestFit="1" customWidth="1"/>
    <col min="15" max="15" width="1.28515625" style="1" customWidth="1"/>
    <col min="16" max="16" width="13.7109375" style="1" bestFit="1" customWidth="1"/>
    <col min="17" max="17" width="1.28515625" style="1" customWidth="1"/>
    <col min="18" max="18" width="18.7109375" style="1" bestFit="1" customWidth="1"/>
    <col min="19" max="19" width="1.28515625" style="1" customWidth="1"/>
    <col min="20" max="20" width="14.7109375" style="1" bestFit="1" customWidth="1"/>
    <col min="21" max="21" width="1.28515625" style="1" customWidth="1"/>
    <col min="22" max="22" width="16.140625" style="1" bestFit="1" customWidth="1"/>
    <col min="23" max="23" width="1.28515625" style="1" customWidth="1"/>
    <col min="24" max="24" width="18.42578125" style="1" bestFit="1" customWidth="1"/>
    <col min="25" max="25" width="1.28515625" style="1" customWidth="1"/>
    <col min="26" max="26" width="19.7109375" style="1" bestFit="1" customWidth="1"/>
    <col min="27" max="27" width="1.28515625" style="1" customWidth="1"/>
    <col min="28" max="28" width="18.28515625" style="1" bestFit="1" customWidth="1"/>
    <col min="29" max="29" width="0.28515625" style="1" customWidth="1"/>
    <col min="30" max="16384" width="9.140625" style="1"/>
  </cols>
  <sheetData>
    <row r="1" spans="1:28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ht="21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14.45" customHeight="1">
      <c r="A4" s="2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21.75" customHeight="1">
      <c r="F7" s="4"/>
      <c r="G7" s="4"/>
      <c r="H7" s="4"/>
      <c r="I7" s="4"/>
      <c r="J7" s="4"/>
      <c r="L7" s="32" t="s">
        <v>10</v>
      </c>
      <c r="M7" s="32"/>
      <c r="N7" s="32"/>
      <c r="O7" s="4"/>
      <c r="P7" s="32" t="s">
        <v>11</v>
      </c>
      <c r="Q7" s="32"/>
      <c r="R7" s="32"/>
      <c r="T7" s="4"/>
      <c r="U7" s="4"/>
      <c r="V7" s="4"/>
      <c r="W7" s="4"/>
      <c r="X7" s="4"/>
      <c r="Y7" s="4"/>
      <c r="Z7" s="4"/>
      <c r="AA7" s="4"/>
      <c r="AB7" s="4"/>
    </row>
    <row r="8" spans="1:28" ht="21.75" customHeight="1">
      <c r="A8" s="27" t="s">
        <v>12</v>
      </c>
      <c r="B8" s="27"/>
      <c r="C8" s="27"/>
      <c r="E8" s="27" t="s">
        <v>13</v>
      </c>
      <c r="F8" s="27"/>
      <c r="H8" s="3" t="s">
        <v>14</v>
      </c>
      <c r="J8" s="3" t="s">
        <v>15</v>
      </c>
      <c r="L8" s="5" t="s">
        <v>13</v>
      </c>
      <c r="M8" s="4"/>
      <c r="N8" s="5" t="s">
        <v>14</v>
      </c>
      <c r="P8" s="5" t="s">
        <v>13</v>
      </c>
      <c r="Q8" s="4"/>
      <c r="R8" s="5" t="s">
        <v>16</v>
      </c>
      <c r="T8" s="3" t="s">
        <v>13</v>
      </c>
      <c r="V8" s="3" t="s">
        <v>17</v>
      </c>
      <c r="X8" s="3" t="s">
        <v>14</v>
      </c>
      <c r="Z8" s="3" t="s">
        <v>15</v>
      </c>
      <c r="AB8" s="3" t="s">
        <v>18</v>
      </c>
    </row>
    <row r="9" spans="1:28" ht="21.75" customHeight="1">
      <c r="A9" s="33" t="s">
        <v>19</v>
      </c>
      <c r="B9" s="33"/>
      <c r="C9" s="33"/>
      <c r="E9" s="33">
        <v>5600000</v>
      </c>
      <c r="F9" s="33"/>
      <c r="H9" s="6">
        <v>46462567993</v>
      </c>
      <c r="J9" s="6">
        <v>83850784080</v>
      </c>
      <c r="L9" s="6">
        <v>0</v>
      </c>
      <c r="N9" s="6">
        <v>0</v>
      </c>
      <c r="P9" s="6">
        <v>0</v>
      </c>
      <c r="R9" s="6">
        <v>0</v>
      </c>
      <c r="T9" s="6">
        <v>5600000</v>
      </c>
      <c r="V9" s="6">
        <v>16970</v>
      </c>
      <c r="X9" s="6">
        <v>46462567993</v>
      </c>
      <c r="Z9" s="6">
        <v>94297402640</v>
      </c>
      <c r="AB9" s="6">
        <v>0.55000000000000004</v>
      </c>
    </row>
    <row r="10" spans="1:28" ht="21.75" customHeight="1">
      <c r="A10" s="30" t="s">
        <v>20</v>
      </c>
      <c r="B10" s="30"/>
      <c r="C10" s="30"/>
      <c r="E10" s="30">
        <v>837499</v>
      </c>
      <c r="F10" s="30"/>
      <c r="H10" s="7">
        <v>3610767391</v>
      </c>
      <c r="J10" s="7">
        <v>3274239022.9562001</v>
      </c>
      <c r="L10" s="7">
        <v>0</v>
      </c>
      <c r="N10" s="7">
        <v>0</v>
      </c>
      <c r="P10" s="7">
        <v>-837499</v>
      </c>
      <c r="R10" s="7">
        <v>3432133888</v>
      </c>
      <c r="T10" s="7">
        <v>0</v>
      </c>
      <c r="V10" s="7">
        <v>0</v>
      </c>
      <c r="X10" s="7">
        <v>0</v>
      </c>
      <c r="Z10" s="7">
        <v>0</v>
      </c>
      <c r="AB10" s="7">
        <v>0</v>
      </c>
    </row>
    <row r="11" spans="1:28" ht="21.75" customHeight="1">
      <c r="A11" s="30" t="s">
        <v>21</v>
      </c>
      <c r="B11" s="30"/>
      <c r="C11" s="30"/>
      <c r="E11" s="30">
        <v>13899724</v>
      </c>
      <c r="F11" s="30"/>
      <c r="H11" s="7">
        <v>146179086906</v>
      </c>
      <c r="J11" s="7">
        <v>213090712612.26599</v>
      </c>
      <c r="L11" s="7">
        <v>1300000</v>
      </c>
      <c r="N11" s="7">
        <v>23854379100</v>
      </c>
      <c r="P11" s="7">
        <v>0</v>
      </c>
      <c r="R11" s="7">
        <v>0</v>
      </c>
      <c r="T11" s="7">
        <v>15199724</v>
      </c>
      <c r="V11" s="7">
        <v>24090</v>
      </c>
      <c r="X11" s="7">
        <v>170033466006</v>
      </c>
      <c r="Z11" s="7">
        <v>363330923915.53302</v>
      </c>
      <c r="AB11" s="7">
        <v>2.12</v>
      </c>
    </row>
    <row r="12" spans="1:28" ht="21.75" customHeight="1">
      <c r="A12" s="30" t="s">
        <v>22</v>
      </c>
      <c r="B12" s="30"/>
      <c r="C12" s="30"/>
      <c r="E12" s="30">
        <v>6878730</v>
      </c>
      <c r="F12" s="30"/>
      <c r="H12" s="7">
        <v>22240967803</v>
      </c>
      <c r="J12" s="7">
        <v>70644519266.985001</v>
      </c>
      <c r="L12" s="7">
        <v>0</v>
      </c>
      <c r="N12" s="7">
        <v>0</v>
      </c>
      <c r="P12" s="7">
        <v>-6878730</v>
      </c>
      <c r="R12" s="7">
        <v>105932651636</v>
      </c>
      <c r="T12" s="7">
        <v>0</v>
      </c>
      <c r="V12" s="7">
        <v>0</v>
      </c>
      <c r="X12" s="7">
        <v>0</v>
      </c>
      <c r="Z12" s="7">
        <v>0</v>
      </c>
      <c r="AB12" s="7">
        <v>0</v>
      </c>
    </row>
    <row r="13" spans="1:28" ht="21.75" customHeight="1">
      <c r="A13" s="30" t="s">
        <v>23</v>
      </c>
      <c r="B13" s="30"/>
      <c r="C13" s="30"/>
      <c r="E13" s="30">
        <v>208175</v>
      </c>
      <c r="F13" s="30"/>
      <c r="H13" s="7">
        <v>580047920</v>
      </c>
      <c r="J13" s="7">
        <v>594289827.45825005</v>
      </c>
      <c r="L13" s="7">
        <v>0</v>
      </c>
      <c r="N13" s="7">
        <v>0</v>
      </c>
      <c r="P13" s="7">
        <v>0</v>
      </c>
      <c r="R13" s="7">
        <v>0</v>
      </c>
      <c r="T13" s="7">
        <v>208175</v>
      </c>
      <c r="V13" s="7">
        <v>3600</v>
      </c>
      <c r="X13" s="7">
        <v>580047920</v>
      </c>
      <c r="Z13" s="7">
        <v>743636906.10000002</v>
      </c>
      <c r="AB13" s="7">
        <v>0</v>
      </c>
    </row>
    <row r="14" spans="1:28" ht="21.75" customHeight="1">
      <c r="A14" s="30" t="s">
        <v>24</v>
      </c>
      <c r="B14" s="30"/>
      <c r="C14" s="30"/>
      <c r="E14" s="30">
        <v>87189431</v>
      </c>
      <c r="F14" s="30"/>
      <c r="H14" s="7">
        <v>201621724798</v>
      </c>
      <c r="J14" s="7">
        <v>213087569848.08499</v>
      </c>
      <c r="L14" s="7">
        <v>9800000</v>
      </c>
      <c r="N14" s="7">
        <v>30222298139</v>
      </c>
      <c r="P14" s="7">
        <v>0</v>
      </c>
      <c r="R14" s="7">
        <v>0</v>
      </c>
      <c r="T14" s="7">
        <v>96989431</v>
      </c>
      <c r="V14" s="7">
        <v>3880</v>
      </c>
      <c r="X14" s="7">
        <v>231844022937</v>
      </c>
      <c r="Z14" s="7">
        <v>373410046469.67603</v>
      </c>
      <c r="AB14" s="7">
        <v>2.1800000000000002</v>
      </c>
    </row>
    <row r="15" spans="1:28" ht="21.75" customHeight="1">
      <c r="A15" s="30" t="s">
        <v>25</v>
      </c>
      <c r="B15" s="30"/>
      <c r="C15" s="30"/>
      <c r="E15" s="30">
        <v>113622169</v>
      </c>
      <c r="F15" s="30"/>
      <c r="H15" s="7">
        <v>244249915111</v>
      </c>
      <c r="J15" s="7">
        <v>314217164668.927</v>
      </c>
      <c r="L15" s="7">
        <v>0</v>
      </c>
      <c r="N15" s="7">
        <v>0</v>
      </c>
      <c r="P15" s="7">
        <v>0</v>
      </c>
      <c r="R15" s="7">
        <v>0</v>
      </c>
      <c r="T15" s="7">
        <v>113622169</v>
      </c>
      <c r="V15" s="7">
        <v>3110</v>
      </c>
      <c r="X15" s="7">
        <v>244249915111</v>
      </c>
      <c r="Z15" s="7">
        <v>350633434560.58899</v>
      </c>
      <c r="AB15" s="7">
        <v>2.0499999999999998</v>
      </c>
    </row>
    <row r="16" spans="1:28" ht="21.75" customHeight="1">
      <c r="A16" s="30" t="s">
        <v>26</v>
      </c>
      <c r="B16" s="30"/>
      <c r="C16" s="30"/>
      <c r="E16" s="30">
        <v>10000000</v>
      </c>
      <c r="F16" s="30"/>
      <c r="H16" s="7">
        <v>13104818228</v>
      </c>
      <c r="J16" s="7">
        <v>12800283000</v>
      </c>
      <c r="L16" s="7">
        <v>0</v>
      </c>
      <c r="N16" s="7">
        <v>0</v>
      </c>
      <c r="P16" s="7">
        <v>0</v>
      </c>
      <c r="R16" s="7">
        <v>0</v>
      </c>
      <c r="T16" s="7">
        <v>10000000</v>
      </c>
      <c r="V16" s="7">
        <v>1757</v>
      </c>
      <c r="X16" s="7">
        <v>13104818228</v>
      </c>
      <c r="Z16" s="7">
        <v>17434183900</v>
      </c>
      <c r="AB16" s="7">
        <v>0.1</v>
      </c>
    </row>
    <row r="17" spans="1:28" ht="21.75" customHeight="1">
      <c r="A17" s="30" t="s">
        <v>27</v>
      </c>
      <c r="B17" s="30"/>
      <c r="C17" s="30"/>
      <c r="E17" s="30">
        <v>40750000</v>
      </c>
      <c r="F17" s="30"/>
      <c r="H17" s="7">
        <v>112083511005</v>
      </c>
      <c r="J17" s="7">
        <v>120253697435</v>
      </c>
      <c r="L17" s="7">
        <v>0</v>
      </c>
      <c r="N17" s="7">
        <v>0</v>
      </c>
      <c r="P17" s="7">
        <v>0</v>
      </c>
      <c r="R17" s="7">
        <v>0</v>
      </c>
      <c r="T17" s="7">
        <v>40750000</v>
      </c>
      <c r="V17" s="7">
        <v>4750</v>
      </c>
      <c r="X17" s="7">
        <v>112083511005</v>
      </c>
      <c r="Z17" s="7">
        <v>192066261875</v>
      </c>
      <c r="AB17" s="7">
        <v>1.1200000000000001</v>
      </c>
    </row>
    <row r="18" spans="1:28" ht="21.75" customHeight="1">
      <c r="A18" s="30" t="s">
        <v>28</v>
      </c>
      <c r="B18" s="30"/>
      <c r="C18" s="30"/>
      <c r="E18" s="30">
        <v>70184835</v>
      </c>
      <c r="F18" s="30"/>
      <c r="H18" s="7">
        <v>118485347448</v>
      </c>
      <c r="J18" s="7">
        <v>166654038797.50201</v>
      </c>
      <c r="L18" s="7">
        <v>0</v>
      </c>
      <c r="N18" s="7">
        <v>0</v>
      </c>
      <c r="P18" s="7">
        <v>0</v>
      </c>
      <c r="R18" s="7">
        <v>0</v>
      </c>
      <c r="T18" s="7">
        <v>70184835</v>
      </c>
      <c r="V18" s="7">
        <v>3240</v>
      </c>
      <c r="X18" s="7">
        <v>118485347448</v>
      </c>
      <c r="Z18" s="7">
        <v>225641072170.45801</v>
      </c>
      <c r="AB18" s="7">
        <v>1.32</v>
      </c>
    </row>
    <row r="19" spans="1:28" ht="21.75" customHeight="1">
      <c r="A19" s="30" t="s">
        <v>29</v>
      </c>
      <c r="B19" s="30"/>
      <c r="C19" s="30"/>
      <c r="E19" s="30">
        <v>107539254</v>
      </c>
      <c r="F19" s="30"/>
      <c r="H19" s="7">
        <v>108870988903</v>
      </c>
      <c r="J19" s="7">
        <v>297181711952.92499</v>
      </c>
      <c r="L19" s="7">
        <v>0</v>
      </c>
      <c r="N19" s="7">
        <v>0</v>
      </c>
      <c r="P19" s="7">
        <v>0</v>
      </c>
      <c r="R19" s="7">
        <v>0</v>
      </c>
      <c r="T19" s="7">
        <v>107539254</v>
      </c>
      <c r="V19" s="7">
        <v>3390</v>
      </c>
      <c r="X19" s="7">
        <v>108870988903</v>
      </c>
      <c r="Z19" s="7">
        <v>361740037170.70599</v>
      </c>
      <c r="AB19" s="7">
        <v>2.11</v>
      </c>
    </row>
    <row r="20" spans="1:28" ht="21.75" customHeight="1">
      <c r="A20" s="30" t="s">
        <v>30</v>
      </c>
      <c r="B20" s="30"/>
      <c r="C20" s="30"/>
      <c r="E20" s="30">
        <v>40000000</v>
      </c>
      <c r="F20" s="30"/>
      <c r="H20" s="7">
        <v>171016589131</v>
      </c>
      <c r="J20" s="7">
        <v>176227152000</v>
      </c>
      <c r="L20" s="7">
        <v>0</v>
      </c>
      <c r="N20" s="7">
        <v>0</v>
      </c>
      <c r="P20" s="7">
        <v>0</v>
      </c>
      <c r="R20" s="7">
        <v>0</v>
      </c>
      <c r="T20" s="7">
        <v>40000000</v>
      </c>
      <c r="V20" s="7">
        <v>5500</v>
      </c>
      <c r="X20" s="7">
        <v>171016589131</v>
      </c>
      <c r="Z20" s="7">
        <v>218299400000</v>
      </c>
      <c r="AB20" s="7">
        <v>1.27</v>
      </c>
    </row>
    <row r="21" spans="1:28" ht="21.75" customHeight="1">
      <c r="A21" s="30" t="s">
        <v>31</v>
      </c>
      <c r="B21" s="30"/>
      <c r="C21" s="30"/>
      <c r="E21" s="30">
        <v>10151906</v>
      </c>
      <c r="F21" s="30"/>
      <c r="H21" s="7">
        <v>21474374904</v>
      </c>
      <c r="J21" s="7">
        <v>83005077756.948807</v>
      </c>
      <c r="L21" s="7">
        <v>0</v>
      </c>
      <c r="N21" s="7">
        <v>0</v>
      </c>
      <c r="P21" s="7">
        <v>-10151903</v>
      </c>
      <c r="R21" s="7">
        <v>88950355936</v>
      </c>
      <c r="T21" s="7">
        <v>3</v>
      </c>
      <c r="V21" s="7">
        <v>9220</v>
      </c>
      <c r="X21" s="7">
        <v>6346</v>
      </c>
      <c r="Z21" s="7">
        <v>27446.188200000001</v>
      </c>
      <c r="AB21" s="7">
        <v>0</v>
      </c>
    </row>
    <row r="22" spans="1:28" ht="21.75" customHeight="1">
      <c r="A22" s="30" t="s">
        <v>32</v>
      </c>
      <c r="B22" s="30"/>
      <c r="C22" s="30"/>
      <c r="E22" s="30">
        <v>43057361</v>
      </c>
      <c r="F22" s="30"/>
      <c r="H22" s="7">
        <v>96076006377</v>
      </c>
      <c r="J22" s="7">
        <v>110229281206.633</v>
      </c>
      <c r="L22" s="7">
        <v>0</v>
      </c>
      <c r="N22" s="7">
        <v>0</v>
      </c>
      <c r="P22" s="7">
        <v>0</v>
      </c>
      <c r="R22" s="7">
        <v>0</v>
      </c>
      <c r="T22" s="7">
        <v>43057361</v>
      </c>
      <c r="V22" s="7">
        <v>3460</v>
      </c>
      <c r="X22" s="7">
        <v>96076006377</v>
      </c>
      <c r="Z22" s="7">
        <v>147826865494.16599</v>
      </c>
      <c r="AB22" s="7">
        <v>0.86</v>
      </c>
    </row>
    <row r="23" spans="1:28" ht="21.75" customHeight="1">
      <c r="A23" s="30" t="s">
        <v>33</v>
      </c>
      <c r="B23" s="30"/>
      <c r="C23" s="30"/>
      <c r="E23" s="30">
        <v>1700000</v>
      </c>
      <c r="F23" s="30"/>
      <c r="H23" s="7">
        <v>3744903296</v>
      </c>
      <c r="J23" s="7">
        <v>2061341698</v>
      </c>
      <c r="L23" s="7">
        <v>0</v>
      </c>
      <c r="N23" s="7">
        <v>0</v>
      </c>
      <c r="P23" s="7">
        <v>-1700000</v>
      </c>
      <c r="R23" s="7">
        <v>2259034786</v>
      </c>
      <c r="T23" s="7">
        <v>0</v>
      </c>
      <c r="V23" s="7">
        <v>0</v>
      </c>
      <c r="X23" s="7">
        <v>0</v>
      </c>
      <c r="Z23" s="7">
        <v>0</v>
      </c>
      <c r="AB23" s="7">
        <v>0</v>
      </c>
    </row>
    <row r="24" spans="1:28" ht="21.75" customHeight="1">
      <c r="A24" s="30" t="s">
        <v>34</v>
      </c>
      <c r="B24" s="30"/>
      <c r="C24" s="30"/>
      <c r="E24" s="30">
        <v>13724191</v>
      </c>
      <c r="F24" s="30"/>
      <c r="H24" s="7">
        <v>45541278151</v>
      </c>
      <c r="J24" s="7">
        <v>43033205491.281197</v>
      </c>
      <c r="L24" s="7">
        <v>18300000</v>
      </c>
      <c r="N24" s="7">
        <v>71334318647</v>
      </c>
      <c r="P24" s="7">
        <v>0</v>
      </c>
      <c r="R24" s="7">
        <v>0</v>
      </c>
      <c r="T24" s="7">
        <v>32024191</v>
      </c>
      <c r="V24" s="7">
        <v>4790</v>
      </c>
      <c r="X24" s="7">
        <v>116875596798</v>
      </c>
      <c r="Z24" s="7">
        <v>152210124777.10001</v>
      </c>
      <c r="AB24" s="7">
        <v>0.89</v>
      </c>
    </row>
    <row r="25" spans="1:28" ht="21.75" customHeight="1">
      <c r="A25" s="30" t="s">
        <v>35</v>
      </c>
      <c r="B25" s="30"/>
      <c r="C25" s="30"/>
      <c r="E25" s="30">
        <v>1000000</v>
      </c>
      <c r="F25" s="30"/>
      <c r="H25" s="7">
        <v>1312487170</v>
      </c>
      <c r="J25" s="7">
        <v>1298881430</v>
      </c>
      <c r="L25" s="7">
        <v>3000000</v>
      </c>
      <c r="N25" s="7">
        <v>4257311326</v>
      </c>
      <c r="P25" s="7">
        <v>-4000000</v>
      </c>
      <c r="R25" s="7">
        <v>6327414141</v>
      </c>
      <c r="T25" s="7">
        <v>0</v>
      </c>
      <c r="V25" s="7">
        <v>0</v>
      </c>
      <c r="X25" s="7">
        <v>0</v>
      </c>
      <c r="Z25" s="7">
        <v>0</v>
      </c>
      <c r="AB25" s="7">
        <v>0</v>
      </c>
    </row>
    <row r="26" spans="1:28" ht="21.75" customHeight="1">
      <c r="A26" s="30" t="s">
        <v>36</v>
      </c>
      <c r="B26" s="30"/>
      <c r="C26" s="30"/>
      <c r="E26" s="30">
        <v>60000</v>
      </c>
      <c r="F26" s="30"/>
      <c r="H26" s="7">
        <v>2742687092</v>
      </c>
      <c r="J26" s="7">
        <v>3107789640</v>
      </c>
      <c r="L26" s="7">
        <v>0</v>
      </c>
      <c r="N26" s="7">
        <v>0</v>
      </c>
      <c r="P26" s="7">
        <v>-60000</v>
      </c>
      <c r="R26" s="7">
        <v>2859523702</v>
      </c>
      <c r="T26" s="7">
        <v>0</v>
      </c>
      <c r="V26" s="7">
        <v>0</v>
      </c>
      <c r="X26" s="7">
        <v>0</v>
      </c>
      <c r="Z26" s="7">
        <v>0</v>
      </c>
      <c r="AB26" s="7">
        <v>0</v>
      </c>
    </row>
    <row r="27" spans="1:28" ht="21.75" customHeight="1">
      <c r="A27" s="30" t="s">
        <v>37</v>
      </c>
      <c r="B27" s="30"/>
      <c r="C27" s="30"/>
      <c r="E27" s="30">
        <v>375000</v>
      </c>
      <c r="F27" s="30"/>
      <c r="H27" s="7">
        <v>10529265957</v>
      </c>
      <c r="J27" s="7">
        <v>15044053537.5</v>
      </c>
      <c r="L27" s="7">
        <v>0</v>
      </c>
      <c r="N27" s="7">
        <v>0</v>
      </c>
      <c r="P27" s="7">
        <v>0</v>
      </c>
      <c r="R27" s="7">
        <v>0</v>
      </c>
      <c r="T27" s="7">
        <v>375000</v>
      </c>
      <c r="V27" s="7">
        <v>49720</v>
      </c>
      <c r="X27" s="7">
        <v>10529265957</v>
      </c>
      <c r="Z27" s="7">
        <v>18500874150</v>
      </c>
      <c r="AB27" s="7">
        <v>0.11</v>
      </c>
    </row>
    <row r="28" spans="1:28" ht="21.75" customHeight="1">
      <c r="A28" s="30" t="s">
        <v>38</v>
      </c>
      <c r="B28" s="30"/>
      <c r="C28" s="30"/>
      <c r="E28" s="30">
        <v>3000000</v>
      </c>
      <c r="F28" s="30"/>
      <c r="H28" s="7">
        <v>7226199427</v>
      </c>
      <c r="J28" s="7">
        <v>8010595710</v>
      </c>
      <c r="L28" s="7">
        <v>1762245</v>
      </c>
      <c r="N28" s="7">
        <v>2778381938</v>
      </c>
      <c r="P28" s="7">
        <v>-4000000</v>
      </c>
      <c r="R28" s="7">
        <v>10332830386</v>
      </c>
      <c r="T28" s="7">
        <v>762245</v>
      </c>
      <c r="V28" s="7">
        <v>2400</v>
      </c>
      <c r="X28" s="7">
        <v>1293084483</v>
      </c>
      <c r="Z28" s="7">
        <v>1815246830.76</v>
      </c>
      <c r="AB28" s="7">
        <v>0.01</v>
      </c>
    </row>
    <row r="29" spans="1:28" ht="21.75" customHeight="1">
      <c r="A29" s="30" t="s">
        <v>39</v>
      </c>
      <c r="B29" s="30"/>
      <c r="C29" s="30"/>
      <c r="E29" s="30">
        <v>1</v>
      </c>
      <c r="F29" s="30"/>
      <c r="H29" s="7">
        <v>7977</v>
      </c>
      <c r="J29" s="7">
        <v>8563.2901000000002</v>
      </c>
      <c r="L29" s="7">
        <v>0</v>
      </c>
      <c r="N29" s="7">
        <v>0</v>
      </c>
      <c r="P29" s="7">
        <v>0</v>
      </c>
      <c r="R29" s="7">
        <v>0</v>
      </c>
      <c r="T29" s="7">
        <v>1</v>
      </c>
      <c r="V29" s="7">
        <v>7690</v>
      </c>
      <c r="X29" s="7">
        <v>7977</v>
      </c>
      <c r="Z29" s="7">
        <v>7630.5563000000002</v>
      </c>
      <c r="AB29" s="7">
        <v>0</v>
      </c>
    </row>
    <row r="30" spans="1:28" ht="21.75" customHeight="1">
      <c r="A30" s="30" t="s">
        <v>40</v>
      </c>
      <c r="B30" s="30"/>
      <c r="C30" s="30"/>
      <c r="E30" s="30">
        <v>300000</v>
      </c>
      <c r="F30" s="30"/>
      <c r="H30" s="7">
        <v>18053967957</v>
      </c>
      <c r="J30" s="7">
        <v>12484741140</v>
      </c>
      <c r="L30" s="7">
        <v>0</v>
      </c>
      <c r="N30" s="7">
        <v>0</v>
      </c>
      <c r="P30" s="7">
        <v>0</v>
      </c>
      <c r="R30" s="7">
        <v>0</v>
      </c>
      <c r="T30" s="7">
        <v>300000</v>
      </c>
      <c r="V30" s="7">
        <v>48240</v>
      </c>
      <c r="X30" s="7">
        <v>18053967957</v>
      </c>
      <c r="Z30" s="7">
        <v>14360131440</v>
      </c>
      <c r="AB30" s="7">
        <v>0.08</v>
      </c>
    </row>
    <row r="31" spans="1:28" ht="21.75" customHeight="1">
      <c r="A31" s="30" t="s">
        <v>41</v>
      </c>
      <c r="B31" s="30"/>
      <c r="C31" s="30"/>
      <c r="E31" s="30">
        <v>700000</v>
      </c>
      <c r="F31" s="30"/>
      <c r="H31" s="7">
        <v>12598473160</v>
      </c>
      <c r="J31" s="7">
        <v>12467872550</v>
      </c>
      <c r="L31" s="7">
        <v>0</v>
      </c>
      <c r="N31" s="7">
        <v>0</v>
      </c>
      <c r="P31" s="7">
        <v>0</v>
      </c>
      <c r="R31" s="7">
        <v>0</v>
      </c>
      <c r="T31" s="7">
        <v>700000</v>
      </c>
      <c r="V31" s="7">
        <v>19600</v>
      </c>
      <c r="X31" s="7">
        <v>12598473160</v>
      </c>
      <c r="Z31" s="7">
        <v>13613944400</v>
      </c>
      <c r="AB31" s="7">
        <v>0.08</v>
      </c>
    </row>
    <row r="32" spans="1:28" ht="21.75" customHeight="1">
      <c r="A32" s="30" t="s">
        <v>42</v>
      </c>
      <c r="B32" s="30"/>
      <c r="C32" s="30"/>
      <c r="E32" s="30">
        <v>301392</v>
      </c>
      <c r="F32" s="30"/>
      <c r="H32" s="7">
        <v>20647250549</v>
      </c>
      <c r="J32" s="7">
        <v>13320232162.4736</v>
      </c>
      <c r="L32" s="7">
        <v>420000</v>
      </c>
      <c r="N32" s="7">
        <v>27511696326</v>
      </c>
      <c r="P32" s="7">
        <v>0</v>
      </c>
      <c r="R32" s="7">
        <v>0</v>
      </c>
      <c r="T32" s="7">
        <v>721392</v>
      </c>
      <c r="V32" s="7">
        <v>69290</v>
      </c>
      <c r="X32" s="7">
        <v>48158946875</v>
      </c>
      <c r="Z32" s="7">
        <v>49598865684.513603</v>
      </c>
      <c r="AB32" s="7">
        <v>0.28999999999999998</v>
      </c>
    </row>
    <row r="33" spans="1:28" ht="21.75" customHeight="1">
      <c r="A33" s="30" t="s">
        <v>43</v>
      </c>
      <c r="B33" s="30"/>
      <c r="C33" s="30"/>
      <c r="E33" s="30">
        <v>43566</v>
      </c>
      <c r="F33" s="30"/>
      <c r="H33" s="7">
        <v>119074600</v>
      </c>
      <c r="J33" s="7">
        <v>123981445.46376</v>
      </c>
      <c r="L33" s="7">
        <v>0</v>
      </c>
      <c r="N33" s="7">
        <v>0</v>
      </c>
      <c r="P33" s="7">
        <v>0</v>
      </c>
      <c r="R33" s="7">
        <v>0</v>
      </c>
      <c r="T33" s="7">
        <v>43566</v>
      </c>
      <c r="V33" s="7">
        <v>2953</v>
      </c>
      <c r="X33" s="7">
        <v>119074600</v>
      </c>
      <c r="Z33" s="7">
        <v>127655930.42346001</v>
      </c>
      <c r="AB33" s="7">
        <v>0</v>
      </c>
    </row>
    <row r="34" spans="1:28" ht="21.75" customHeight="1">
      <c r="A34" s="30" t="s">
        <v>44</v>
      </c>
      <c r="B34" s="30"/>
      <c r="C34" s="30"/>
      <c r="E34" s="30">
        <v>13016568</v>
      </c>
      <c r="F34" s="30"/>
      <c r="H34" s="7">
        <v>59009239468</v>
      </c>
      <c r="J34" s="7">
        <v>164420042600.75299</v>
      </c>
      <c r="L34" s="7">
        <v>0</v>
      </c>
      <c r="N34" s="7">
        <v>0</v>
      </c>
      <c r="P34" s="7">
        <v>-13016568</v>
      </c>
      <c r="R34" s="7">
        <v>150448250779</v>
      </c>
      <c r="T34" s="7">
        <v>0</v>
      </c>
      <c r="V34" s="7">
        <v>0</v>
      </c>
      <c r="X34" s="7">
        <v>0</v>
      </c>
      <c r="Z34" s="7">
        <v>0</v>
      </c>
      <c r="AB34" s="7">
        <v>0</v>
      </c>
    </row>
    <row r="35" spans="1:28" ht="21.75" customHeight="1">
      <c r="A35" s="30" t="s">
        <v>45</v>
      </c>
      <c r="B35" s="30"/>
      <c r="C35" s="30"/>
      <c r="E35" s="30">
        <v>4300000</v>
      </c>
      <c r="F35" s="30"/>
      <c r="H35" s="7">
        <v>41445204514</v>
      </c>
      <c r="J35" s="7">
        <v>83329842330</v>
      </c>
      <c r="L35" s="7">
        <v>0</v>
      </c>
      <c r="N35" s="7">
        <v>0</v>
      </c>
      <c r="P35" s="7">
        <v>-500000</v>
      </c>
      <c r="R35" s="7">
        <v>10642798854</v>
      </c>
      <c r="T35" s="7">
        <v>3800000</v>
      </c>
      <c r="V35" s="7">
        <v>22020</v>
      </c>
      <c r="X35" s="7">
        <v>36625994687</v>
      </c>
      <c r="Z35" s="7">
        <v>83029184520</v>
      </c>
      <c r="AB35" s="7">
        <v>0.48</v>
      </c>
    </row>
    <row r="36" spans="1:28" ht="21.75" customHeight="1">
      <c r="A36" s="30" t="s">
        <v>46</v>
      </c>
      <c r="B36" s="30"/>
      <c r="C36" s="30"/>
      <c r="E36" s="30">
        <v>1881250</v>
      </c>
      <c r="F36" s="30"/>
      <c r="H36" s="7">
        <v>9978155700</v>
      </c>
      <c r="J36" s="7">
        <v>13757637499.375</v>
      </c>
      <c r="L36" s="7">
        <v>0</v>
      </c>
      <c r="N36" s="7">
        <v>0</v>
      </c>
      <c r="P36" s="7">
        <v>0</v>
      </c>
      <c r="R36" s="7">
        <v>0</v>
      </c>
      <c r="T36" s="7">
        <v>1881250</v>
      </c>
      <c r="V36" s="7">
        <v>9780</v>
      </c>
      <c r="X36" s="7">
        <v>9978155700</v>
      </c>
      <c r="Z36" s="7">
        <v>18256403628.75</v>
      </c>
      <c r="AB36" s="7">
        <v>0.11</v>
      </c>
    </row>
    <row r="37" spans="1:28" ht="21.75" customHeight="1">
      <c r="A37" s="30" t="s">
        <v>47</v>
      </c>
      <c r="B37" s="30"/>
      <c r="C37" s="30"/>
      <c r="E37" s="30">
        <v>7617754</v>
      </c>
      <c r="F37" s="30"/>
      <c r="H37" s="7">
        <v>53203451346</v>
      </c>
      <c r="J37" s="7">
        <v>108847710166.752</v>
      </c>
      <c r="L37" s="7">
        <v>1000000</v>
      </c>
      <c r="N37" s="7">
        <v>15583403810</v>
      </c>
      <c r="P37" s="7">
        <v>0</v>
      </c>
      <c r="R37" s="7">
        <v>0</v>
      </c>
      <c r="T37" s="7">
        <v>8617754</v>
      </c>
      <c r="V37" s="7">
        <v>17860</v>
      </c>
      <c r="X37" s="7">
        <v>68786855156</v>
      </c>
      <c r="Z37" s="7">
        <v>152723338281.819</v>
      </c>
      <c r="AB37" s="7">
        <v>0.89</v>
      </c>
    </row>
    <row r="38" spans="1:28" ht="21.75" customHeight="1">
      <c r="A38" s="30" t="s">
        <v>48</v>
      </c>
      <c r="B38" s="30"/>
      <c r="C38" s="30"/>
      <c r="E38" s="30">
        <v>11593596</v>
      </c>
      <c r="F38" s="30"/>
      <c r="H38" s="7">
        <v>19317731733</v>
      </c>
      <c r="J38" s="7">
        <v>18498395824.6954</v>
      </c>
      <c r="L38" s="7">
        <v>0</v>
      </c>
      <c r="N38" s="7">
        <v>0</v>
      </c>
      <c r="P38" s="7">
        <v>-11593596</v>
      </c>
      <c r="R38" s="7">
        <v>19985184060</v>
      </c>
      <c r="T38" s="7">
        <v>0</v>
      </c>
      <c r="V38" s="7">
        <v>0</v>
      </c>
      <c r="X38" s="7">
        <v>0</v>
      </c>
      <c r="Z38" s="7">
        <v>0</v>
      </c>
      <c r="AB38" s="7">
        <v>0</v>
      </c>
    </row>
    <row r="39" spans="1:28" ht="21.75" customHeight="1">
      <c r="A39" s="30" t="s">
        <v>49</v>
      </c>
      <c r="B39" s="30"/>
      <c r="C39" s="30"/>
      <c r="E39" s="30">
        <v>76104840</v>
      </c>
      <c r="F39" s="30"/>
      <c r="H39" s="7">
        <v>117711773683</v>
      </c>
      <c r="J39" s="7">
        <v>134343941714.91701</v>
      </c>
      <c r="L39" s="7">
        <v>0</v>
      </c>
      <c r="N39" s="7">
        <v>0</v>
      </c>
      <c r="P39" s="7">
        <v>0</v>
      </c>
      <c r="R39" s="7">
        <v>0</v>
      </c>
      <c r="T39" s="7">
        <v>76104840</v>
      </c>
      <c r="V39" s="7">
        <v>2648</v>
      </c>
      <c r="X39" s="7">
        <v>117711773683</v>
      </c>
      <c r="Z39" s="7">
        <v>199967823305.84601</v>
      </c>
      <c r="AB39" s="7">
        <v>1.17</v>
      </c>
    </row>
    <row r="40" spans="1:28" ht="21.75" customHeight="1">
      <c r="A40" s="30" t="s">
        <v>50</v>
      </c>
      <c r="B40" s="30"/>
      <c r="C40" s="30"/>
      <c r="E40" s="30">
        <v>11516981</v>
      </c>
      <c r="F40" s="30"/>
      <c r="H40" s="7">
        <v>16904669700</v>
      </c>
      <c r="J40" s="7">
        <v>18913265089.519798</v>
      </c>
      <c r="L40" s="7">
        <v>0</v>
      </c>
      <c r="N40" s="7">
        <v>0</v>
      </c>
      <c r="P40" s="7">
        <v>0</v>
      </c>
      <c r="R40" s="7">
        <v>0</v>
      </c>
      <c r="T40" s="7">
        <v>11516981</v>
      </c>
      <c r="V40" s="7">
        <v>2070</v>
      </c>
      <c r="X40" s="7">
        <v>16904669700</v>
      </c>
      <c r="Z40" s="7">
        <v>23655866305.3209</v>
      </c>
      <c r="AB40" s="7">
        <v>0.14000000000000001</v>
      </c>
    </row>
    <row r="41" spans="1:28" ht="21.75" customHeight="1">
      <c r="A41" s="30" t="s">
        <v>51</v>
      </c>
      <c r="B41" s="30"/>
      <c r="C41" s="30"/>
      <c r="E41" s="30">
        <v>54711451</v>
      </c>
      <c r="F41" s="30"/>
      <c r="H41" s="7">
        <v>134696745305</v>
      </c>
      <c r="J41" s="7">
        <v>125949393042.34599</v>
      </c>
      <c r="L41" s="7">
        <v>0</v>
      </c>
      <c r="N41" s="7">
        <v>0</v>
      </c>
      <c r="P41" s="7">
        <v>0</v>
      </c>
      <c r="R41" s="7">
        <v>0</v>
      </c>
      <c r="T41" s="7">
        <v>54711451</v>
      </c>
      <c r="V41" s="7">
        <v>2825</v>
      </c>
      <c r="X41" s="7">
        <v>134696745305</v>
      </c>
      <c r="Z41" s="7">
        <v>153365101441.64999</v>
      </c>
      <c r="AB41" s="7">
        <v>0.9</v>
      </c>
    </row>
    <row r="42" spans="1:28" ht="21.75" customHeight="1">
      <c r="A42" s="30" t="s">
        <v>52</v>
      </c>
      <c r="B42" s="30"/>
      <c r="C42" s="30"/>
      <c r="E42" s="30">
        <v>119179111</v>
      </c>
      <c r="F42" s="30"/>
      <c r="H42" s="7">
        <v>268281888584</v>
      </c>
      <c r="J42" s="7">
        <v>638592424948.63794</v>
      </c>
      <c r="L42" s="7">
        <v>0</v>
      </c>
      <c r="N42" s="7">
        <v>0</v>
      </c>
      <c r="P42" s="7">
        <v>-50000000</v>
      </c>
      <c r="R42" s="7">
        <v>249204840104</v>
      </c>
      <c r="T42" s="7">
        <v>69179111</v>
      </c>
      <c r="V42" s="7">
        <v>5730</v>
      </c>
      <c r="X42" s="7">
        <v>155727815026</v>
      </c>
      <c r="Z42" s="7">
        <v>393332162584.388</v>
      </c>
      <c r="AB42" s="7">
        <v>2.2999999999999998</v>
      </c>
    </row>
    <row r="43" spans="1:28" ht="21.75" customHeight="1">
      <c r="A43" s="30" t="s">
        <v>53</v>
      </c>
      <c r="B43" s="30"/>
      <c r="C43" s="30"/>
      <c r="E43" s="30">
        <v>200000</v>
      </c>
      <c r="F43" s="30"/>
      <c r="H43" s="7">
        <v>1562171031</v>
      </c>
      <c r="J43" s="7">
        <v>3095882400</v>
      </c>
      <c r="L43" s="7">
        <v>0</v>
      </c>
      <c r="N43" s="7">
        <v>0</v>
      </c>
      <c r="P43" s="7">
        <v>-200000</v>
      </c>
      <c r="R43" s="7">
        <v>3611142113</v>
      </c>
      <c r="T43" s="7">
        <v>0</v>
      </c>
      <c r="V43" s="7">
        <v>0</v>
      </c>
      <c r="X43" s="7">
        <v>0</v>
      </c>
      <c r="Z43" s="7">
        <v>0</v>
      </c>
      <c r="AB43" s="7">
        <v>0</v>
      </c>
    </row>
    <row r="44" spans="1:28" ht="21.75" customHeight="1">
      <c r="A44" s="30" t="s">
        <v>54</v>
      </c>
      <c r="B44" s="30"/>
      <c r="C44" s="30"/>
      <c r="E44" s="30">
        <v>27334389</v>
      </c>
      <c r="F44" s="30"/>
      <c r="H44" s="7">
        <v>100720151104</v>
      </c>
      <c r="J44" s="7">
        <v>226477836344.80099</v>
      </c>
      <c r="L44" s="7">
        <v>0</v>
      </c>
      <c r="N44" s="7">
        <v>0</v>
      </c>
      <c r="P44" s="7">
        <v>-15000000</v>
      </c>
      <c r="R44" s="7">
        <v>142316658789</v>
      </c>
      <c r="T44" s="7">
        <v>12334389</v>
      </c>
      <c r="V44" s="7">
        <v>10770</v>
      </c>
      <c r="X44" s="7">
        <v>45449032109</v>
      </c>
      <c r="Z44" s="7">
        <v>131814505743.533</v>
      </c>
      <c r="AB44" s="7">
        <v>0.77</v>
      </c>
    </row>
    <row r="45" spans="1:28" ht="21.75" customHeight="1">
      <c r="A45" s="30" t="s">
        <v>55</v>
      </c>
      <c r="B45" s="30"/>
      <c r="C45" s="30"/>
      <c r="E45" s="30">
        <v>7655824</v>
      </c>
      <c r="F45" s="30"/>
      <c r="H45" s="7">
        <v>91094762080</v>
      </c>
      <c r="J45" s="7">
        <v>133093211298.00999</v>
      </c>
      <c r="L45" s="7">
        <v>0</v>
      </c>
      <c r="N45" s="7">
        <v>0</v>
      </c>
      <c r="P45" s="7">
        <v>-1513521</v>
      </c>
      <c r="R45" s="7">
        <v>29148624774</v>
      </c>
      <c r="T45" s="7">
        <v>6142303</v>
      </c>
      <c r="V45" s="7">
        <v>19570</v>
      </c>
      <c r="X45" s="7">
        <v>73085748891</v>
      </c>
      <c r="Z45" s="7">
        <v>119275686067.142</v>
      </c>
      <c r="AB45" s="7">
        <v>0.7</v>
      </c>
    </row>
    <row r="46" spans="1:28" ht="21.75" customHeight="1">
      <c r="A46" s="30" t="s">
        <v>56</v>
      </c>
      <c r="B46" s="30"/>
      <c r="C46" s="30"/>
      <c r="E46" s="30">
        <v>5290304</v>
      </c>
      <c r="F46" s="30"/>
      <c r="H46" s="7">
        <v>16968060454</v>
      </c>
      <c r="J46" s="7">
        <v>33281259083.507198</v>
      </c>
      <c r="L46" s="7">
        <v>0</v>
      </c>
      <c r="N46" s="7">
        <v>0</v>
      </c>
      <c r="P46" s="7">
        <v>-5290304</v>
      </c>
      <c r="R46" s="7">
        <v>40599315313</v>
      </c>
      <c r="T46" s="7">
        <v>0</v>
      </c>
      <c r="V46" s="7">
        <v>0</v>
      </c>
      <c r="X46" s="7">
        <v>0</v>
      </c>
      <c r="Z46" s="7">
        <v>0</v>
      </c>
      <c r="AB46" s="7">
        <v>0</v>
      </c>
    </row>
    <row r="47" spans="1:28" ht="21.75" customHeight="1">
      <c r="A47" s="30" t="s">
        <v>57</v>
      </c>
      <c r="B47" s="30"/>
      <c r="C47" s="30"/>
      <c r="E47" s="30">
        <v>6354695</v>
      </c>
      <c r="F47" s="30"/>
      <c r="H47" s="7">
        <v>12770581954</v>
      </c>
      <c r="J47" s="7">
        <v>14376706913.441999</v>
      </c>
      <c r="L47" s="7">
        <v>0</v>
      </c>
      <c r="N47" s="7">
        <v>0</v>
      </c>
      <c r="P47" s="7">
        <v>0</v>
      </c>
      <c r="R47" s="7">
        <v>0</v>
      </c>
      <c r="T47" s="7">
        <v>6354695</v>
      </c>
      <c r="V47" s="7">
        <v>3270</v>
      </c>
      <c r="X47" s="7">
        <v>12770581954</v>
      </c>
      <c r="Z47" s="7">
        <v>20619224389.015499</v>
      </c>
      <c r="AB47" s="7">
        <v>0.12</v>
      </c>
    </row>
    <row r="48" spans="1:28" ht="21.75" customHeight="1">
      <c r="A48" s="30" t="s">
        <v>58</v>
      </c>
      <c r="B48" s="30"/>
      <c r="C48" s="30"/>
      <c r="E48" s="30">
        <v>400000</v>
      </c>
      <c r="F48" s="30"/>
      <c r="H48" s="7">
        <v>2133626405</v>
      </c>
      <c r="J48" s="7">
        <v>1821807720</v>
      </c>
      <c r="L48" s="7">
        <v>0</v>
      </c>
      <c r="N48" s="7">
        <v>0</v>
      </c>
      <c r="P48" s="7">
        <v>-400000</v>
      </c>
      <c r="R48" s="7">
        <v>1932941960</v>
      </c>
      <c r="T48" s="7">
        <v>0</v>
      </c>
      <c r="V48" s="7">
        <v>0</v>
      </c>
      <c r="X48" s="7">
        <v>0</v>
      </c>
      <c r="Z48" s="7">
        <v>0</v>
      </c>
      <c r="AB48" s="7">
        <v>0</v>
      </c>
    </row>
    <row r="49" spans="1:28" ht="21.75" customHeight="1">
      <c r="A49" s="30" t="s">
        <v>59</v>
      </c>
      <c r="B49" s="30"/>
      <c r="C49" s="30"/>
      <c r="E49" s="30">
        <v>4188010</v>
      </c>
      <c r="F49" s="30"/>
      <c r="H49" s="7">
        <v>70235841756</v>
      </c>
      <c r="J49" s="7">
        <v>67196645159.259003</v>
      </c>
      <c r="L49" s="7">
        <v>0</v>
      </c>
      <c r="N49" s="7">
        <v>0</v>
      </c>
      <c r="P49" s="7">
        <v>0</v>
      </c>
      <c r="R49" s="7">
        <v>0</v>
      </c>
      <c r="T49" s="7">
        <v>4188010</v>
      </c>
      <c r="V49" s="7">
        <v>18980</v>
      </c>
      <c r="X49" s="7">
        <v>70235841756</v>
      </c>
      <c r="Z49" s="7">
        <v>78873984237.645996</v>
      </c>
      <c r="AB49" s="7">
        <v>0.46</v>
      </c>
    </row>
    <row r="50" spans="1:28" ht="21.75" customHeight="1">
      <c r="A50" s="30" t="s">
        <v>60</v>
      </c>
      <c r="B50" s="30"/>
      <c r="C50" s="30"/>
      <c r="E50" s="30">
        <v>5100000</v>
      </c>
      <c r="F50" s="30"/>
      <c r="H50" s="7">
        <v>46379303368</v>
      </c>
      <c r="J50" s="7">
        <v>44128231440</v>
      </c>
      <c r="L50" s="7">
        <v>0</v>
      </c>
      <c r="N50" s="7">
        <v>0</v>
      </c>
      <c r="P50" s="7">
        <v>-5100000</v>
      </c>
      <c r="R50" s="7">
        <v>47297053858</v>
      </c>
      <c r="T50" s="7">
        <v>0</v>
      </c>
      <c r="V50" s="7">
        <v>0</v>
      </c>
      <c r="X50" s="7">
        <v>0</v>
      </c>
      <c r="Z50" s="7">
        <v>0</v>
      </c>
      <c r="AB50" s="7">
        <v>0</v>
      </c>
    </row>
    <row r="51" spans="1:28" ht="21.75" customHeight="1">
      <c r="A51" s="30" t="s">
        <v>61</v>
      </c>
      <c r="B51" s="30"/>
      <c r="C51" s="30"/>
      <c r="E51" s="30">
        <v>3091901</v>
      </c>
      <c r="F51" s="30"/>
      <c r="H51" s="7">
        <v>11102623264</v>
      </c>
      <c r="J51" s="7">
        <v>13744642711.6096</v>
      </c>
      <c r="L51" s="7">
        <v>0</v>
      </c>
      <c r="N51" s="7">
        <v>0</v>
      </c>
      <c r="P51" s="7">
        <v>-3091901</v>
      </c>
      <c r="R51" s="7">
        <v>15480724859</v>
      </c>
      <c r="T51" s="7">
        <v>0</v>
      </c>
      <c r="V51" s="7">
        <v>0</v>
      </c>
      <c r="X51" s="7">
        <v>0</v>
      </c>
      <c r="Z51" s="7">
        <v>0</v>
      </c>
      <c r="AB51" s="7">
        <v>0</v>
      </c>
    </row>
    <row r="52" spans="1:28" ht="21.75" customHeight="1">
      <c r="A52" s="30" t="s">
        <v>62</v>
      </c>
      <c r="B52" s="30"/>
      <c r="C52" s="30"/>
      <c r="E52" s="30">
        <v>1081105</v>
      </c>
      <c r="F52" s="30"/>
      <c r="H52" s="7">
        <v>37245488628</v>
      </c>
      <c r="J52" s="7">
        <v>46042346664.382004</v>
      </c>
      <c r="L52" s="7">
        <v>0</v>
      </c>
      <c r="N52" s="7">
        <v>0</v>
      </c>
      <c r="P52" s="7">
        <v>0</v>
      </c>
      <c r="R52" s="7">
        <v>0</v>
      </c>
      <c r="T52" s="7">
        <v>1081105</v>
      </c>
      <c r="V52" s="7">
        <v>50400</v>
      </c>
      <c r="X52" s="7">
        <v>37245488628</v>
      </c>
      <c r="Z52" s="7">
        <v>54066502140.839996</v>
      </c>
      <c r="AB52" s="7">
        <v>0.32</v>
      </c>
    </row>
    <row r="53" spans="1:28" ht="21.75" customHeight="1">
      <c r="A53" s="30" t="s">
        <v>63</v>
      </c>
      <c r="B53" s="30"/>
      <c r="C53" s="30"/>
      <c r="E53" s="30">
        <v>9749542</v>
      </c>
      <c r="F53" s="30"/>
      <c r="H53" s="7">
        <v>64948978679</v>
      </c>
      <c r="J53" s="7">
        <v>55723265512.358398</v>
      </c>
      <c r="L53" s="7">
        <v>0</v>
      </c>
      <c r="N53" s="7">
        <v>0</v>
      </c>
      <c r="P53" s="7">
        <v>0</v>
      </c>
      <c r="R53" s="7">
        <v>0</v>
      </c>
      <c r="T53" s="7">
        <v>9749542</v>
      </c>
      <c r="V53" s="7">
        <v>6740</v>
      </c>
      <c r="X53" s="7">
        <v>64948978679</v>
      </c>
      <c r="Z53" s="7">
        <v>65203959991.891602</v>
      </c>
      <c r="AB53" s="7">
        <v>0.38</v>
      </c>
    </row>
    <row r="54" spans="1:28" ht="21.75" customHeight="1">
      <c r="A54" s="30" t="s">
        <v>64</v>
      </c>
      <c r="B54" s="30"/>
      <c r="C54" s="30"/>
      <c r="E54" s="30">
        <v>192117352</v>
      </c>
      <c r="F54" s="30"/>
      <c r="H54" s="7">
        <v>360213410503</v>
      </c>
      <c r="J54" s="7">
        <v>446270178878.42297</v>
      </c>
      <c r="L54" s="7">
        <v>11000000</v>
      </c>
      <c r="N54" s="7">
        <v>26480356162</v>
      </c>
      <c r="P54" s="7">
        <v>-20000000</v>
      </c>
      <c r="R54" s="7">
        <v>59218673732</v>
      </c>
      <c r="T54" s="7">
        <v>183117352</v>
      </c>
      <c r="V54" s="7">
        <v>2910</v>
      </c>
      <c r="X54" s="7">
        <v>348617869866</v>
      </c>
      <c r="Z54" s="7">
        <v>528752397668.90601</v>
      </c>
      <c r="AB54" s="7">
        <v>3.09</v>
      </c>
    </row>
    <row r="55" spans="1:28" ht="21.75" customHeight="1">
      <c r="A55" s="30" t="s">
        <v>65</v>
      </c>
      <c r="B55" s="30"/>
      <c r="C55" s="30"/>
      <c r="E55" s="30">
        <v>4636364</v>
      </c>
      <c r="F55" s="30"/>
      <c r="H55" s="7">
        <v>11981703566</v>
      </c>
      <c r="J55" s="7">
        <v>10383384713.474001</v>
      </c>
      <c r="L55" s="7">
        <v>0</v>
      </c>
      <c r="N55" s="7">
        <v>0</v>
      </c>
      <c r="P55" s="7">
        <v>-4636363</v>
      </c>
      <c r="R55" s="7">
        <v>11542714600</v>
      </c>
      <c r="T55" s="7">
        <v>1</v>
      </c>
      <c r="V55" s="7">
        <v>3052</v>
      </c>
      <c r="X55" s="7">
        <v>2583</v>
      </c>
      <c r="Z55" s="7">
        <v>3028.4080399999998</v>
      </c>
      <c r="AB55" s="7">
        <v>0</v>
      </c>
    </row>
    <row r="56" spans="1:28" ht="21.75" customHeight="1">
      <c r="A56" s="30" t="s">
        <v>66</v>
      </c>
      <c r="B56" s="30"/>
      <c r="C56" s="30"/>
      <c r="E56" s="30">
        <v>30937683</v>
      </c>
      <c r="F56" s="30"/>
      <c r="H56" s="7">
        <v>70269333435</v>
      </c>
      <c r="J56" s="7">
        <v>86938250299.881104</v>
      </c>
      <c r="L56" s="7">
        <v>2000000</v>
      </c>
      <c r="N56" s="7">
        <v>5847419744</v>
      </c>
      <c r="P56" s="7">
        <v>0</v>
      </c>
      <c r="R56" s="7">
        <v>0</v>
      </c>
      <c r="T56" s="7">
        <v>32937683</v>
      </c>
      <c r="V56" s="7">
        <v>3510</v>
      </c>
      <c r="X56" s="7">
        <v>76116753179</v>
      </c>
      <c r="Z56" s="7">
        <v>114717592233.539</v>
      </c>
      <c r="AB56" s="7">
        <v>0.67</v>
      </c>
    </row>
    <row r="57" spans="1:28" ht="21.75" customHeight="1">
      <c r="A57" s="30" t="s">
        <v>67</v>
      </c>
      <c r="B57" s="30"/>
      <c r="C57" s="30"/>
      <c r="E57" s="30">
        <v>12670224</v>
      </c>
      <c r="F57" s="30"/>
      <c r="H57" s="7">
        <v>88696817614</v>
      </c>
      <c r="J57" s="7">
        <v>128111565486.811</v>
      </c>
      <c r="L57" s="7">
        <v>1326963</v>
      </c>
      <c r="N57" s="7">
        <v>19906043311</v>
      </c>
      <c r="P57" s="7">
        <v>0</v>
      </c>
      <c r="R57" s="7">
        <v>0</v>
      </c>
      <c r="T57" s="7">
        <v>13997187</v>
      </c>
      <c r="V57" s="7">
        <v>16490</v>
      </c>
      <c r="X57" s="7">
        <v>108602860925</v>
      </c>
      <c r="Z57" s="7">
        <v>229029424396.64001</v>
      </c>
      <c r="AB57" s="7">
        <v>1.34</v>
      </c>
    </row>
    <row r="58" spans="1:28" ht="21.75" customHeight="1">
      <c r="A58" s="30" t="s">
        <v>68</v>
      </c>
      <c r="B58" s="30"/>
      <c r="C58" s="30"/>
      <c r="E58" s="30">
        <v>2237435</v>
      </c>
      <c r="F58" s="30"/>
      <c r="H58" s="7">
        <v>2237435</v>
      </c>
      <c r="J58" s="7">
        <v>392964714.05865002</v>
      </c>
      <c r="L58" s="7">
        <v>0</v>
      </c>
      <c r="N58" s="7">
        <v>0</v>
      </c>
      <c r="P58" s="7">
        <v>0</v>
      </c>
      <c r="R58" s="7">
        <v>0</v>
      </c>
      <c r="T58" s="7">
        <v>0</v>
      </c>
      <c r="V58" s="7">
        <v>0</v>
      </c>
      <c r="X58" s="7">
        <v>0</v>
      </c>
      <c r="Z58" s="7">
        <v>0</v>
      </c>
      <c r="AB58" s="7">
        <v>0</v>
      </c>
    </row>
    <row r="59" spans="1:28" ht="21.75" customHeight="1">
      <c r="A59" s="30" t="s">
        <v>69</v>
      </c>
      <c r="B59" s="30"/>
      <c r="C59" s="30"/>
      <c r="E59" s="30">
        <v>35000000</v>
      </c>
      <c r="F59" s="30"/>
      <c r="H59" s="7">
        <v>37023367528</v>
      </c>
      <c r="J59" s="7">
        <v>34243237700</v>
      </c>
      <c r="L59" s="7">
        <v>0</v>
      </c>
      <c r="N59" s="7">
        <v>0</v>
      </c>
      <c r="P59" s="7">
        <v>0</v>
      </c>
      <c r="R59" s="7">
        <v>0</v>
      </c>
      <c r="T59" s="7">
        <v>35000000</v>
      </c>
      <c r="V59" s="7">
        <v>1848</v>
      </c>
      <c r="X59" s="7">
        <v>37023367528</v>
      </c>
      <c r="Z59" s="7">
        <v>64180023600</v>
      </c>
      <c r="AB59" s="7">
        <v>0.37</v>
      </c>
    </row>
    <row r="60" spans="1:28" ht="21.75" customHeight="1">
      <c r="A60" s="30" t="s">
        <v>70</v>
      </c>
      <c r="B60" s="30"/>
      <c r="C60" s="30"/>
      <c r="E60" s="30">
        <v>8499975</v>
      </c>
      <c r="F60" s="30"/>
      <c r="H60" s="7">
        <v>14175483416</v>
      </c>
      <c r="J60" s="7">
        <v>15822690882.537001</v>
      </c>
      <c r="L60" s="7">
        <v>0</v>
      </c>
      <c r="N60" s="7">
        <v>0</v>
      </c>
      <c r="P60" s="7">
        <v>0</v>
      </c>
      <c r="R60" s="7">
        <v>0</v>
      </c>
      <c r="T60" s="7">
        <v>8499975</v>
      </c>
      <c r="V60" s="7">
        <v>2587</v>
      </c>
      <c r="X60" s="7">
        <v>14175483416</v>
      </c>
      <c r="Z60" s="7">
        <v>21819456989.937698</v>
      </c>
      <c r="AB60" s="7">
        <v>0.13</v>
      </c>
    </row>
    <row r="61" spans="1:28" ht="21.75" customHeight="1">
      <c r="A61" s="30" t="s">
        <v>71</v>
      </c>
      <c r="B61" s="30"/>
      <c r="C61" s="30"/>
      <c r="E61" s="30">
        <v>20000000</v>
      </c>
      <c r="F61" s="30"/>
      <c r="H61" s="7">
        <v>2065446595</v>
      </c>
      <c r="J61" s="7">
        <v>1389178000</v>
      </c>
      <c r="L61" s="7">
        <v>0</v>
      </c>
      <c r="N61" s="7">
        <v>0</v>
      </c>
      <c r="P61" s="7">
        <v>0</v>
      </c>
      <c r="R61" s="7">
        <v>0</v>
      </c>
      <c r="T61" s="7">
        <v>20000000</v>
      </c>
      <c r="V61" s="7">
        <v>70</v>
      </c>
      <c r="X61" s="7">
        <v>2065446595</v>
      </c>
      <c r="Z61" s="7">
        <v>1389178000</v>
      </c>
      <c r="AB61" s="7">
        <v>0.01</v>
      </c>
    </row>
    <row r="62" spans="1:28" ht="21.75" customHeight="1">
      <c r="A62" s="30" t="s">
        <v>72</v>
      </c>
      <c r="B62" s="30"/>
      <c r="C62" s="30"/>
      <c r="E62" s="30">
        <v>2178300</v>
      </c>
      <c r="F62" s="30"/>
      <c r="H62" s="7">
        <v>3733606200</v>
      </c>
      <c r="J62" s="7">
        <v>4037610532.1880002</v>
      </c>
      <c r="L62" s="7">
        <v>0</v>
      </c>
      <c r="N62" s="7">
        <v>0</v>
      </c>
      <c r="P62" s="7">
        <v>0</v>
      </c>
      <c r="R62" s="7">
        <v>0</v>
      </c>
      <c r="T62" s="7">
        <v>2178300</v>
      </c>
      <c r="V62" s="7">
        <v>1953</v>
      </c>
      <c r="X62" s="7">
        <v>3733606200</v>
      </c>
      <c r="Z62" s="7">
        <v>4221334780.1729999</v>
      </c>
      <c r="AB62" s="7">
        <v>0.02</v>
      </c>
    </row>
    <row r="63" spans="1:28" ht="21.75" customHeight="1">
      <c r="A63" s="30" t="s">
        <v>73</v>
      </c>
      <c r="B63" s="30"/>
      <c r="C63" s="30"/>
      <c r="E63" s="30">
        <v>1020065</v>
      </c>
      <c r="F63" s="30"/>
      <c r="H63" s="7">
        <v>1884060055</v>
      </c>
      <c r="J63" s="7">
        <v>1678194270.1379001</v>
      </c>
      <c r="L63" s="7">
        <v>0</v>
      </c>
      <c r="N63" s="7">
        <v>0</v>
      </c>
      <c r="P63" s="7">
        <v>0</v>
      </c>
      <c r="R63" s="7">
        <v>0</v>
      </c>
      <c r="T63" s="7">
        <v>1020065</v>
      </c>
      <c r="V63" s="7">
        <v>3530</v>
      </c>
      <c r="X63" s="7">
        <v>1884060055</v>
      </c>
      <c r="Z63" s="7">
        <v>3572995038.3515</v>
      </c>
      <c r="AB63" s="7">
        <v>0.02</v>
      </c>
    </row>
    <row r="64" spans="1:28" ht="21.75" customHeight="1">
      <c r="A64" s="30" t="s">
        <v>74</v>
      </c>
      <c r="B64" s="30"/>
      <c r="C64" s="30"/>
      <c r="E64" s="30">
        <v>6595000</v>
      </c>
      <c r="F64" s="30"/>
      <c r="H64" s="7">
        <v>33641822983</v>
      </c>
      <c r="J64" s="7">
        <v>28008408382</v>
      </c>
      <c r="L64" s="7">
        <v>0</v>
      </c>
      <c r="N64" s="7">
        <v>0</v>
      </c>
      <c r="P64" s="7">
        <v>-6595000</v>
      </c>
      <c r="R64" s="7">
        <v>27288566292</v>
      </c>
      <c r="T64" s="7">
        <v>0</v>
      </c>
      <c r="V64" s="7">
        <v>0</v>
      </c>
      <c r="X64" s="7">
        <v>0</v>
      </c>
      <c r="Z64" s="7">
        <v>0</v>
      </c>
      <c r="AB64" s="7">
        <v>0</v>
      </c>
    </row>
    <row r="65" spans="1:28" ht="21.75" customHeight="1">
      <c r="A65" s="30" t="s">
        <v>75</v>
      </c>
      <c r="B65" s="30"/>
      <c r="C65" s="30"/>
      <c r="E65" s="30">
        <v>900000</v>
      </c>
      <c r="F65" s="30"/>
      <c r="H65" s="7">
        <v>7167901843</v>
      </c>
      <c r="J65" s="7">
        <v>11939984910</v>
      </c>
      <c r="L65" s="7">
        <v>1000000</v>
      </c>
      <c r="N65" s="7">
        <v>14217491850</v>
      </c>
      <c r="P65" s="7">
        <v>0</v>
      </c>
      <c r="R65" s="7">
        <v>0</v>
      </c>
      <c r="T65" s="7">
        <v>1900000</v>
      </c>
      <c r="V65" s="7">
        <v>22460</v>
      </c>
      <c r="X65" s="7">
        <v>21385393693</v>
      </c>
      <c r="Z65" s="7">
        <v>42344129980</v>
      </c>
      <c r="AB65" s="7">
        <v>0.25</v>
      </c>
    </row>
    <row r="66" spans="1:28" ht="21.75" customHeight="1">
      <c r="A66" s="30" t="s">
        <v>76</v>
      </c>
      <c r="B66" s="30"/>
      <c r="C66" s="30"/>
      <c r="E66" s="30">
        <v>2110021</v>
      </c>
      <c r="F66" s="30"/>
      <c r="H66" s="7">
        <v>29133922537</v>
      </c>
      <c r="J66" s="7">
        <v>44533223136.240898</v>
      </c>
      <c r="L66" s="7">
        <v>0</v>
      </c>
      <c r="N66" s="7">
        <v>0</v>
      </c>
      <c r="P66" s="7">
        <v>-2110021</v>
      </c>
      <c r="R66" s="7">
        <v>44078237696</v>
      </c>
      <c r="T66" s="7">
        <v>0</v>
      </c>
      <c r="V66" s="7">
        <v>0</v>
      </c>
      <c r="X66" s="7">
        <v>0</v>
      </c>
      <c r="Z66" s="7">
        <v>0</v>
      </c>
      <c r="AB66" s="7">
        <v>0</v>
      </c>
    </row>
    <row r="67" spans="1:28" ht="21.75" customHeight="1">
      <c r="A67" s="30" t="s">
        <v>77</v>
      </c>
      <c r="B67" s="30"/>
      <c r="C67" s="30"/>
      <c r="E67" s="30">
        <v>5459597</v>
      </c>
      <c r="F67" s="30"/>
      <c r="H67" s="7">
        <v>67960873293</v>
      </c>
      <c r="J67" s="7">
        <v>121187110830.8</v>
      </c>
      <c r="L67" s="7">
        <v>0</v>
      </c>
      <c r="N67" s="7">
        <v>0</v>
      </c>
      <c r="P67" s="7">
        <v>0</v>
      </c>
      <c r="R67" s="7">
        <v>0</v>
      </c>
      <c r="T67" s="7">
        <v>5459597</v>
      </c>
      <c r="V67" s="7">
        <v>27510</v>
      </c>
      <c r="X67" s="7">
        <v>67960873293</v>
      </c>
      <c r="Z67" s="7">
        <v>149032517610.87701</v>
      </c>
      <c r="AB67" s="7">
        <v>0.87</v>
      </c>
    </row>
    <row r="68" spans="1:28" ht="21.75" customHeight="1">
      <c r="A68" s="30" t="s">
        <v>78</v>
      </c>
      <c r="B68" s="30"/>
      <c r="C68" s="30"/>
      <c r="E68" s="30">
        <v>200000</v>
      </c>
      <c r="F68" s="30"/>
      <c r="H68" s="7">
        <v>3128311667</v>
      </c>
      <c r="J68" s="7">
        <v>4596194640</v>
      </c>
      <c r="L68" s="7">
        <v>130000</v>
      </c>
      <c r="N68" s="7">
        <v>3965736615</v>
      </c>
      <c r="P68" s="7">
        <v>0</v>
      </c>
      <c r="R68" s="7">
        <v>0</v>
      </c>
      <c r="T68" s="7">
        <v>330000</v>
      </c>
      <c r="V68" s="7">
        <v>38150</v>
      </c>
      <c r="X68" s="7">
        <v>7094048282</v>
      </c>
      <c r="Z68" s="7">
        <v>12492183165</v>
      </c>
      <c r="AB68" s="7">
        <v>7.0000000000000007E-2</v>
      </c>
    </row>
    <row r="69" spans="1:28" ht="21.75" customHeight="1">
      <c r="A69" s="30" t="s">
        <v>79</v>
      </c>
      <c r="B69" s="30"/>
      <c r="C69" s="30"/>
      <c r="E69" s="30">
        <v>12000000</v>
      </c>
      <c r="F69" s="30"/>
      <c r="H69" s="7">
        <v>26308563934</v>
      </c>
      <c r="J69" s="7">
        <v>45961946400</v>
      </c>
      <c r="L69" s="7">
        <v>900000</v>
      </c>
      <c r="N69" s="7">
        <v>3582518447</v>
      </c>
      <c r="P69" s="7">
        <v>0</v>
      </c>
      <c r="R69" s="7">
        <v>0</v>
      </c>
      <c r="T69" s="7">
        <v>12900000</v>
      </c>
      <c r="V69" s="7">
        <v>4640</v>
      </c>
      <c r="X69" s="7">
        <v>29891082381</v>
      </c>
      <c r="Z69" s="7">
        <v>59393313120</v>
      </c>
      <c r="AB69" s="7">
        <v>0.35</v>
      </c>
    </row>
    <row r="70" spans="1:28" ht="21.75" customHeight="1">
      <c r="A70" s="30" t="s">
        <v>80</v>
      </c>
      <c r="B70" s="30"/>
      <c r="C70" s="30"/>
      <c r="E70" s="30">
        <v>300000</v>
      </c>
      <c r="F70" s="30"/>
      <c r="H70" s="7">
        <v>5782247879</v>
      </c>
      <c r="J70" s="7">
        <v>5798825880</v>
      </c>
      <c r="L70" s="7">
        <v>0</v>
      </c>
      <c r="N70" s="7">
        <v>0</v>
      </c>
      <c r="P70" s="7">
        <v>-300000</v>
      </c>
      <c r="R70" s="7">
        <v>5963076809</v>
      </c>
      <c r="T70" s="7">
        <v>0</v>
      </c>
      <c r="V70" s="7">
        <v>0</v>
      </c>
      <c r="X70" s="7">
        <v>0</v>
      </c>
      <c r="Z70" s="7">
        <v>0</v>
      </c>
      <c r="AB70" s="7">
        <v>0</v>
      </c>
    </row>
    <row r="71" spans="1:28" ht="21.75" customHeight="1">
      <c r="A71" s="30" t="s">
        <v>81</v>
      </c>
      <c r="B71" s="30"/>
      <c r="C71" s="30"/>
      <c r="E71" s="30">
        <v>35594700</v>
      </c>
      <c r="F71" s="30"/>
      <c r="H71" s="7">
        <v>46728966324</v>
      </c>
      <c r="J71" s="7">
        <v>86179709244.360001</v>
      </c>
      <c r="L71" s="7">
        <v>0</v>
      </c>
      <c r="N71" s="7">
        <v>0</v>
      </c>
      <c r="P71" s="7">
        <v>0</v>
      </c>
      <c r="R71" s="7">
        <v>0</v>
      </c>
      <c r="T71" s="7">
        <v>35594700</v>
      </c>
      <c r="V71" s="7">
        <v>4090</v>
      </c>
      <c r="X71" s="7">
        <v>46728966324</v>
      </c>
      <c r="Z71" s="7">
        <v>144456971643.20999</v>
      </c>
      <c r="AB71" s="7">
        <v>0.84</v>
      </c>
    </row>
    <row r="72" spans="1:28" ht="21.75" customHeight="1">
      <c r="A72" s="30" t="s">
        <v>82</v>
      </c>
      <c r="B72" s="30"/>
      <c r="C72" s="30"/>
      <c r="E72" s="30">
        <v>14400000</v>
      </c>
      <c r="F72" s="30"/>
      <c r="H72" s="7">
        <v>53219399486</v>
      </c>
      <c r="J72" s="7">
        <v>75015612000</v>
      </c>
      <c r="L72" s="7">
        <v>0</v>
      </c>
      <c r="N72" s="7">
        <v>0</v>
      </c>
      <c r="P72" s="7">
        <v>-14400000</v>
      </c>
      <c r="R72" s="7">
        <v>163891252424</v>
      </c>
      <c r="T72" s="7">
        <v>0</v>
      </c>
      <c r="V72" s="7">
        <v>0</v>
      </c>
      <c r="X72" s="7">
        <v>0</v>
      </c>
      <c r="Z72" s="7">
        <v>0</v>
      </c>
      <c r="AB72" s="7">
        <v>0</v>
      </c>
    </row>
    <row r="73" spans="1:28" ht="21.75" customHeight="1">
      <c r="A73" s="30" t="s">
        <v>83</v>
      </c>
      <c r="B73" s="30"/>
      <c r="C73" s="30"/>
      <c r="E73" s="30">
        <v>25711914</v>
      </c>
      <c r="F73" s="30"/>
      <c r="H73" s="7">
        <v>133375032754</v>
      </c>
      <c r="J73" s="7">
        <v>191858970003.94601</v>
      </c>
      <c r="L73" s="7">
        <v>0</v>
      </c>
      <c r="N73" s="7">
        <v>0</v>
      </c>
      <c r="P73" s="7">
        <v>-13111563</v>
      </c>
      <c r="R73" s="7">
        <v>92568942113</v>
      </c>
      <c r="T73" s="7">
        <v>12600351</v>
      </c>
      <c r="V73" s="7">
        <v>9560</v>
      </c>
      <c r="X73" s="7">
        <v>65361615136</v>
      </c>
      <c r="Z73" s="7">
        <v>119528204741.521</v>
      </c>
      <c r="AB73" s="7">
        <v>0.7</v>
      </c>
    </row>
    <row r="74" spans="1:28" ht="21.75" customHeight="1">
      <c r="A74" s="30" t="s">
        <v>84</v>
      </c>
      <c r="B74" s="30"/>
      <c r="C74" s="30"/>
      <c r="E74" s="30">
        <v>5000000</v>
      </c>
      <c r="F74" s="30"/>
      <c r="H74" s="7">
        <v>13836763111</v>
      </c>
      <c r="J74" s="7">
        <v>14268842600</v>
      </c>
      <c r="L74" s="7">
        <v>0</v>
      </c>
      <c r="N74" s="7">
        <v>0</v>
      </c>
      <c r="P74" s="7">
        <v>0</v>
      </c>
      <c r="R74" s="7">
        <v>0</v>
      </c>
      <c r="T74" s="7">
        <v>5000000</v>
      </c>
      <c r="V74" s="7">
        <v>3740</v>
      </c>
      <c r="X74" s="7">
        <v>13836763111</v>
      </c>
      <c r="Z74" s="7">
        <v>18555449000</v>
      </c>
      <c r="AB74" s="7">
        <v>0.11</v>
      </c>
    </row>
    <row r="75" spans="1:28" ht="21.75" customHeight="1">
      <c r="A75" s="30" t="s">
        <v>85</v>
      </c>
      <c r="B75" s="30"/>
      <c r="C75" s="30"/>
      <c r="E75" s="30">
        <v>9781626</v>
      </c>
      <c r="F75" s="30"/>
      <c r="H75" s="7">
        <v>117917404263</v>
      </c>
      <c r="J75" s="7">
        <v>124334039737.366</v>
      </c>
      <c r="L75" s="7">
        <v>1300000</v>
      </c>
      <c r="N75" s="7">
        <v>16918614779</v>
      </c>
      <c r="P75" s="7">
        <v>0</v>
      </c>
      <c r="R75" s="7">
        <v>0</v>
      </c>
      <c r="T75" s="7">
        <v>11081626</v>
      </c>
      <c r="V75" s="7">
        <v>15560</v>
      </c>
      <c r="X75" s="7">
        <v>134836019042</v>
      </c>
      <c r="Z75" s="7">
        <v>171097215882.67099</v>
      </c>
      <c r="AB75" s="7">
        <v>1</v>
      </c>
    </row>
    <row r="76" spans="1:28" ht="21.75" customHeight="1">
      <c r="A76" s="30" t="s">
        <v>86</v>
      </c>
      <c r="B76" s="30"/>
      <c r="C76" s="30"/>
      <c r="E76" s="30">
        <v>585000</v>
      </c>
      <c r="F76" s="30"/>
      <c r="H76" s="7">
        <v>4049518690</v>
      </c>
      <c r="J76" s="7">
        <v>3591417076.6500001</v>
      </c>
      <c r="L76" s="7">
        <v>0</v>
      </c>
      <c r="N76" s="7">
        <v>0</v>
      </c>
      <c r="P76" s="7">
        <v>0</v>
      </c>
      <c r="R76" s="7">
        <v>0</v>
      </c>
      <c r="T76" s="7">
        <v>585000</v>
      </c>
      <c r="V76" s="7">
        <v>6187</v>
      </c>
      <c r="X76" s="7">
        <v>4049518690</v>
      </c>
      <c r="Z76" s="7">
        <v>3591417076.6500001</v>
      </c>
      <c r="AB76" s="7">
        <v>0.02</v>
      </c>
    </row>
    <row r="77" spans="1:28" ht="21.75" customHeight="1">
      <c r="A77" s="30" t="s">
        <v>87</v>
      </c>
      <c r="B77" s="30"/>
      <c r="C77" s="30"/>
      <c r="E77" s="30">
        <v>2650000</v>
      </c>
      <c r="F77" s="30"/>
      <c r="H77" s="7">
        <v>41196887333</v>
      </c>
      <c r="J77" s="7">
        <v>44465107105</v>
      </c>
      <c r="L77" s="7">
        <v>0</v>
      </c>
      <c r="N77" s="7">
        <v>0</v>
      </c>
      <c r="P77" s="7">
        <v>0</v>
      </c>
      <c r="R77" s="7">
        <v>0</v>
      </c>
      <c r="T77" s="7">
        <v>2650000</v>
      </c>
      <c r="V77" s="7">
        <v>18140</v>
      </c>
      <c r="X77" s="7">
        <v>41196887333</v>
      </c>
      <c r="Z77" s="7">
        <v>47699411170</v>
      </c>
      <c r="AB77" s="7">
        <v>0.28000000000000003</v>
      </c>
    </row>
    <row r="78" spans="1:28" ht="21.75" customHeight="1">
      <c r="A78" s="30" t="s">
        <v>88</v>
      </c>
      <c r="B78" s="30"/>
      <c r="C78" s="30"/>
      <c r="E78" s="30">
        <v>7455376</v>
      </c>
      <c r="F78" s="30"/>
      <c r="H78" s="7">
        <v>34359225256</v>
      </c>
      <c r="J78" s="7">
        <v>70648473760.615997</v>
      </c>
      <c r="L78" s="7">
        <v>0</v>
      </c>
      <c r="N78" s="7">
        <v>0</v>
      </c>
      <c r="P78" s="7">
        <v>0</v>
      </c>
      <c r="R78" s="7">
        <v>0</v>
      </c>
      <c r="T78" s="7">
        <v>7455376</v>
      </c>
      <c r="V78" s="7">
        <v>11110</v>
      </c>
      <c r="X78" s="7">
        <v>34359225256</v>
      </c>
      <c r="Z78" s="7">
        <v>82188957432.507202</v>
      </c>
      <c r="AB78" s="7">
        <v>0.48</v>
      </c>
    </row>
    <row r="79" spans="1:28" ht="21.75" customHeight="1">
      <c r="A79" s="30" t="s">
        <v>89</v>
      </c>
      <c r="B79" s="30"/>
      <c r="C79" s="30"/>
      <c r="E79" s="30">
        <v>602311</v>
      </c>
      <c r="F79" s="30"/>
      <c r="H79" s="7">
        <v>2146272814</v>
      </c>
      <c r="J79" s="7">
        <v>2157535040.8516998</v>
      </c>
      <c r="L79" s="7">
        <v>0</v>
      </c>
      <c r="N79" s="7">
        <v>0</v>
      </c>
      <c r="P79" s="7">
        <v>-602311</v>
      </c>
      <c r="R79" s="7">
        <v>2307618144</v>
      </c>
      <c r="T79" s="7">
        <v>0</v>
      </c>
      <c r="V79" s="7">
        <v>0</v>
      </c>
      <c r="X79" s="7">
        <v>0</v>
      </c>
      <c r="Z79" s="7">
        <v>0</v>
      </c>
      <c r="AB79" s="7">
        <v>0</v>
      </c>
    </row>
    <row r="80" spans="1:28" ht="21.75" customHeight="1">
      <c r="A80" s="30" t="s">
        <v>90</v>
      </c>
      <c r="B80" s="30"/>
      <c r="C80" s="30"/>
      <c r="E80" s="30">
        <v>648</v>
      </c>
      <c r="F80" s="30"/>
      <c r="H80" s="7">
        <v>4114713</v>
      </c>
      <c r="J80" s="7">
        <v>4770992.9232000001</v>
      </c>
      <c r="L80" s="7">
        <v>0</v>
      </c>
      <c r="N80" s="7">
        <v>0</v>
      </c>
      <c r="P80" s="7">
        <v>-648</v>
      </c>
      <c r="R80" s="7">
        <v>4700266</v>
      </c>
      <c r="T80" s="7">
        <v>0</v>
      </c>
      <c r="V80" s="7">
        <v>0</v>
      </c>
      <c r="X80" s="7">
        <v>0</v>
      </c>
      <c r="Z80" s="7">
        <v>0</v>
      </c>
      <c r="AB80" s="7">
        <v>0</v>
      </c>
    </row>
    <row r="81" spans="1:28" ht="21.75" customHeight="1">
      <c r="A81" s="30" t="s">
        <v>91</v>
      </c>
      <c r="B81" s="30"/>
      <c r="C81" s="30"/>
      <c r="E81" s="30">
        <v>198587597</v>
      </c>
      <c r="F81" s="30"/>
      <c r="H81" s="7">
        <v>235603658095</v>
      </c>
      <c r="J81" s="7">
        <v>248089116227.86401</v>
      </c>
      <c r="L81" s="7">
        <v>0</v>
      </c>
      <c r="N81" s="7">
        <v>0</v>
      </c>
      <c r="P81" s="7">
        <v>0</v>
      </c>
      <c r="R81" s="7">
        <v>0</v>
      </c>
      <c r="T81" s="7">
        <v>198587597</v>
      </c>
      <c r="V81" s="7">
        <v>1589</v>
      </c>
      <c r="X81" s="7">
        <v>235603658095</v>
      </c>
      <c r="Z81" s="7">
        <v>313116446136.677</v>
      </c>
      <c r="AB81" s="7">
        <v>1.83</v>
      </c>
    </row>
    <row r="82" spans="1:28" ht="21.75" customHeight="1">
      <c r="A82" s="30" t="s">
        <v>92</v>
      </c>
      <c r="B82" s="30"/>
      <c r="C82" s="30"/>
      <c r="E82" s="30">
        <v>1000000</v>
      </c>
      <c r="F82" s="30"/>
      <c r="H82" s="7">
        <v>58728035709</v>
      </c>
      <c r="J82" s="7">
        <v>68804001800</v>
      </c>
      <c r="L82" s="7">
        <v>1909091</v>
      </c>
      <c r="N82" s="7">
        <v>0</v>
      </c>
      <c r="P82" s="7">
        <v>0</v>
      </c>
      <c r="R82" s="7">
        <v>0</v>
      </c>
      <c r="T82" s="7">
        <v>2909091</v>
      </c>
      <c r="V82" s="7">
        <v>29760</v>
      </c>
      <c r="X82" s="7">
        <v>58728035709</v>
      </c>
      <c r="Z82" s="7">
        <v>85905326902.723206</v>
      </c>
      <c r="AB82" s="7">
        <v>0.5</v>
      </c>
    </row>
    <row r="83" spans="1:28" ht="21.75" customHeight="1">
      <c r="A83" s="30" t="s">
        <v>93</v>
      </c>
      <c r="B83" s="30"/>
      <c r="C83" s="30"/>
      <c r="E83" s="30">
        <v>20400000</v>
      </c>
      <c r="F83" s="30"/>
      <c r="H83" s="7">
        <v>184145258789</v>
      </c>
      <c r="J83" s="7">
        <v>163962694800</v>
      </c>
      <c r="L83" s="7">
        <v>0</v>
      </c>
      <c r="N83" s="7">
        <v>0</v>
      </c>
      <c r="P83" s="7">
        <v>-6800000</v>
      </c>
      <c r="R83" s="7">
        <v>57198013736</v>
      </c>
      <c r="T83" s="7">
        <v>13600000</v>
      </c>
      <c r="V83" s="7">
        <v>9080</v>
      </c>
      <c r="X83" s="7">
        <v>122763505862</v>
      </c>
      <c r="Z83" s="7">
        <v>122533437760</v>
      </c>
      <c r="AB83" s="7">
        <v>0.72</v>
      </c>
    </row>
    <row r="84" spans="1:28" ht="21.75" customHeight="1">
      <c r="A84" s="30" t="s">
        <v>94</v>
      </c>
      <c r="B84" s="30"/>
      <c r="C84" s="30"/>
      <c r="E84" s="30">
        <v>73117508</v>
      </c>
      <c r="F84" s="30"/>
      <c r="H84" s="7">
        <v>297435809021</v>
      </c>
      <c r="J84" s="7">
        <v>354055271156.22101</v>
      </c>
      <c r="L84" s="7">
        <v>0</v>
      </c>
      <c r="N84" s="7">
        <v>0</v>
      </c>
      <c r="P84" s="7">
        <v>0</v>
      </c>
      <c r="R84" s="7">
        <v>0</v>
      </c>
      <c r="T84" s="7">
        <v>73117508</v>
      </c>
      <c r="V84" s="7">
        <v>4890</v>
      </c>
      <c r="X84" s="7">
        <v>297435809021</v>
      </c>
      <c r="Z84" s="7">
        <v>354780794252.85199</v>
      </c>
      <c r="AB84" s="7">
        <v>2.0699999999999998</v>
      </c>
    </row>
    <row r="85" spans="1:28" ht="21.75" customHeight="1">
      <c r="A85" s="30" t="s">
        <v>95</v>
      </c>
      <c r="B85" s="30"/>
      <c r="C85" s="30"/>
      <c r="E85" s="30">
        <v>4225571</v>
      </c>
      <c r="F85" s="30"/>
      <c r="H85" s="7">
        <v>16790031170</v>
      </c>
      <c r="J85" s="7">
        <v>16058835097.531099</v>
      </c>
      <c r="L85" s="7">
        <v>0</v>
      </c>
      <c r="N85" s="7">
        <v>0</v>
      </c>
      <c r="P85" s="7">
        <v>0</v>
      </c>
      <c r="R85" s="7">
        <v>0</v>
      </c>
      <c r="T85" s="7">
        <v>4225571</v>
      </c>
      <c r="V85" s="7">
        <v>4060</v>
      </c>
      <c r="X85" s="7">
        <v>16790031170</v>
      </c>
      <c r="Z85" s="7">
        <v>17023203784.850201</v>
      </c>
      <c r="AB85" s="7">
        <v>0.1</v>
      </c>
    </row>
    <row r="86" spans="1:28" ht="21.75" customHeight="1">
      <c r="A86" s="30" t="s">
        <v>96</v>
      </c>
      <c r="B86" s="30"/>
      <c r="C86" s="30"/>
      <c r="E86" s="30">
        <v>26552694</v>
      </c>
      <c r="F86" s="30"/>
      <c r="H86" s="7">
        <v>70119025686</v>
      </c>
      <c r="J86" s="7">
        <v>82204018027.185593</v>
      </c>
      <c r="L86" s="7">
        <v>0</v>
      </c>
      <c r="N86" s="7">
        <v>0</v>
      </c>
      <c r="P86" s="7">
        <v>0</v>
      </c>
      <c r="R86" s="7">
        <v>0</v>
      </c>
      <c r="T86" s="7">
        <v>26552694</v>
      </c>
      <c r="V86" s="7">
        <v>3870</v>
      </c>
      <c r="X86" s="7">
        <v>70119025686</v>
      </c>
      <c r="Z86" s="7">
        <v>101964599283.72099</v>
      </c>
      <c r="AB86" s="7">
        <v>0.6</v>
      </c>
    </row>
    <row r="87" spans="1:28" ht="21.75" customHeight="1">
      <c r="A87" s="30" t="s">
        <v>97</v>
      </c>
      <c r="B87" s="30"/>
      <c r="C87" s="30"/>
      <c r="E87" s="30">
        <v>136410171</v>
      </c>
      <c r="F87" s="30"/>
      <c r="H87" s="7">
        <v>185448298825</v>
      </c>
      <c r="J87" s="7">
        <v>195859727387.21201</v>
      </c>
      <c r="L87" s="7">
        <v>3000000</v>
      </c>
      <c r="N87" s="7">
        <v>4781704593</v>
      </c>
      <c r="P87" s="7">
        <v>0</v>
      </c>
      <c r="R87" s="7">
        <v>0</v>
      </c>
      <c r="T87" s="7">
        <v>139410171</v>
      </c>
      <c r="V87" s="7">
        <v>1640</v>
      </c>
      <c r="X87" s="7">
        <v>190230003418</v>
      </c>
      <c r="Z87" s="7">
        <v>226865349820.19901</v>
      </c>
      <c r="AB87" s="7">
        <v>1.32</v>
      </c>
    </row>
    <row r="88" spans="1:28" ht="21.75" customHeight="1">
      <c r="A88" s="30" t="s">
        <v>98</v>
      </c>
      <c r="B88" s="30"/>
      <c r="C88" s="30"/>
      <c r="E88" s="30">
        <v>4585871</v>
      </c>
      <c r="F88" s="30"/>
      <c r="H88" s="7">
        <v>14592886074</v>
      </c>
      <c r="J88" s="7">
        <v>20112866199.891399</v>
      </c>
      <c r="L88" s="7">
        <v>0</v>
      </c>
      <c r="N88" s="7">
        <v>0</v>
      </c>
      <c r="P88" s="7">
        <v>0</v>
      </c>
      <c r="R88" s="7">
        <v>0</v>
      </c>
      <c r="T88" s="7">
        <v>4585871</v>
      </c>
      <c r="V88" s="7">
        <v>6660</v>
      </c>
      <c r="X88" s="7">
        <v>14592886074</v>
      </c>
      <c r="Z88" s="7">
        <v>30305811966.3522</v>
      </c>
      <c r="AB88" s="7">
        <v>0.18</v>
      </c>
    </row>
    <row r="89" spans="1:28" ht="21.75" customHeight="1">
      <c r="A89" s="30" t="s">
        <v>99</v>
      </c>
      <c r="B89" s="30"/>
      <c r="C89" s="30"/>
      <c r="E89" s="30">
        <v>15513072</v>
      </c>
      <c r="F89" s="30"/>
      <c r="H89" s="7">
        <v>64035492308</v>
      </c>
      <c r="J89" s="7">
        <v>78351163803.009598</v>
      </c>
      <c r="L89" s="7">
        <v>0</v>
      </c>
      <c r="N89" s="7">
        <v>0</v>
      </c>
      <c r="P89" s="7">
        <v>0</v>
      </c>
      <c r="R89" s="7">
        <v>0</v>
      </c>
      <c r="T89" s="7">
        <v>15513072</v>
      </c>
      <c r="V89" s="7">
        <v>7940</v>
      </c>
      <c r="X89" s="7">
        <v>64035492308</v>
      </c>
      <c r="Z89" s="7">
        <v>122221658270.314</v>
      </c>
      <c r="AB89" s="7">
        <v>0.71</v>
      </c>
    </row>
    <row r="90" spans="1:28" ht="21.75" customHeight="1">
      <c r="A90" s="30" t="s">
        <v>100</v>
      </c>
      <c r="B90" s="30"/>
      <c r="C90" s="30"/>
      <c r="E90" s="30">
        <v>56730417</v>
      </c>
      <c r="F90" s="30"/>
      <c r="H90" s="7">
        <v>280471460404</v>
      </c>
      <c r="J90" s="7">
        <v>528017936422.414</v>
      </c>
      <c r="L90" s="7">
        <v>0</v>
      </c>
      <c r="N90" s="7">
        <v>0</v>
      </c>
      <c r="P90" s="7">
        <v>-14476135</v>
      </c>
      <c r="R90" s="7">
        <v>128670187786</v>
      </c>
      <c r="T90" s="7">
        <v>42254282</v>
      </c>
      <c r="V90" s="7">
        <v>9460</v>
      </c>
      <c r="X90" s="7">
        <v>208902398553</v>
      </c>
      <c r="Z90" s="7">
        <v>396635629545.32397</v>
      </c>
      <c r="AB90" s="7">
        <v>2.3199999999999998</v>
      </c>
    </row>
    <row r="91" spans="1:28" ht="21.75" customHeight="1">
      <c r="A91" s="30" t="s">
        <v>101</v>
      </c>
      <c r="B91" s="30"/>
      <c r="C91" s="30"/>
      <c r="E91" s="30">
        <v>19200000</v>
      </c>
      <c r="F91" s="30"/>
      <c r="H91" s="7">
        <v>106585187823</v>
      </c>
      <c r="J91" s="7">
        <v>99449268480</v>
      </c>
      <c r="L91" s="7">
        <v>63435413</v>
      </c>
      <c r="N91" s="7">
        <v>385612021886</v>
      </c>
      <c r="P91" s="7">
        <v>0</v>
      </c>
      <c r="R91" s="7">
        <v>0</v>
      </c>
      <c r="T91" s="7">
        <v>82635413</v>
      </c>
      <c r="V91" s="7">
        <v>6620</v>
      </c>
      <c r="X91" s="7">
        <v>492197209709</v>
      </c>
      <c r="Z91" s="7">
        <v>542817765124.716</v>
      </c>
      <c r="AB91" s="7">
        <v>3.17</v>
      </c>
    </row>
    <row r="92" spans="1:28" ht="21.75" customHeight="1">
      <c r="A92" s="30" t="s">
        <v>102</v>
      </c>
      <c r="B92" s="30"/>
      <c r="C92" s="30"/>
      <c r="E92" s="30">
        <v>23635575</v>
      </c>
      <c r="F92" s="30"/>
      <c r="H92" s="7">
        <v>166911909481</v>
      </c>
      <c r="J92" s="7">
        <v>297616945746.62201</v>
      </c>
      <c r="L92" s="7">
        <v>67225</v>
      </c>
      <c r="N92" s="7">
        <v>1107427052</v>
      </c>
      <c r="P92" s="7">
        <v>-10000000</v>
      </c>
      <c r="R92" s="7">
        <v>129689689881</v>
      </c>
      <c r="T92" s="7">
        <v>13702800</v>
      </c>
      <c r="V92" s="7">
        <v>16430</v>
      </c>
      <c r="X92" s="7">
        <v>97400403209</v>
      </c>
      <c r="Z92" s="7">
        <v>223396694959.07999</v>
      </c>
      <c r="AB92" s="7">
        <v>1.3</v>
      </c>
    </row>
    <row r="93" spans="1:28" ht="21.75" customHeight="1">
      <c r="A93" s="30" t="s">
        <v>103</v>
      </c>
      <c r="B93" s="30"/>
      <c r="C93" s="30"/>
      <c r="E93" s="30">
        <v>100000</v>
      </c>
      <c r="F93" s="30"/>
      <c r="H93" s="7">
        <v>5734235340</v>
      </c>
      <c r="J93" s="7">
        <v>6295953150</v>
      </c>
      <c r="L93" s="7">
        <v>0</v>
      </c>
      <c r="N93" s="7">
        <v>0</v>
      </c>
      <c r="P93" s="7">
        <v>-100000</v>
      </c>
      <c r="R93" s="7">
        <v>6432291089</v>
      </c>
      <c r="T93" s="7">
        <v>0</v>
      </c>
      <c r="V93" s="7">
        <v>0</v>
      </c>
      <c r="X93" s="7">
        <v>0</v>
      </c>
      <c r="Z93" s="7">
        <v>0</v>
      </c>
      <c r="AB93" s="7">
        <v>0</v>
      </c>
    </row>
    <row r="94" spans="1:28" ht="21.75" customHeight="1">
      <c r="A94" s="30" t="s">
        <v>104</v>
      </c>
      <c r="B94" s="30"/>
      <c r="C94" s="30"/>
      <c r="E94" s="30">
        <v>700000</v>
      </c>
      <c r="F94" s="30"/>
      <c r="H94" s="7">
        <v>18644336471</v>
      </c>
      <c r="J94" s="7">
        <v>16857675030</v>
      </c>
      <c r="L94" s="7">
        <v>0</v>
      </c>
      <c r="N94" s="7">
        <v>0</v>
      </c>
      <c r="P94" s="7">
        <v>0</v>
      </c>
      <c r="R94" s="7">
        <v>0</v>
      </c>
      <c r="T94" s="7">
        <v>700000</v>
      </c>
      <c r="V94" s="7">
        <v>26220</v>
      </c>
      <c r="X94" s="7">
        <v>18644336471</v>
      </c>
      <c r="Z94" s="7">
        <v>18212123580</v>
      </c>
      <c r="AB94" s="7">
        <v>0.11</v>
      </c>
    </row>
    <row r="95" spans="1:28" ht="21.75" customHeight="1">
      <c r="A95" s="30" t="s">
        <v>105</v>
      </c>
      <c r="B95" s="30"/>
      <c r="C95" s="30"/>
      <c r="E95" s="30">
        <v>1981</v>
      </c>
      <c r="F95" s="30"/>
      <c r="H95" s="7">
        <v>183293675</v>
      </c>
      <c r="J95" s="7">
        <v>140428669.9928</v>
      </c>
      <c r="L95" s="7">
        <v>0</v>
      </c>
      <c r="N95" s="7">
        <v>0</v>
      </c>
      <c r="P95" s="7">
        <v>-1981</v>
      </c>
      <c r="R95" s="7">
        <v>135868291</v>
      </c>
      <c r="T95" s="7">
        <v>0</v>
      </c>
      <c r="V95" s="7">
        <v>0</v>
      </c>
      <c r="X95" s="7">
        <v>0</v>
      </c>
      <c r="Z95" s="7">
        <v>0</v>
      </c>
      <c r="AB95" s="7">
        <v>0</v>
      </c>
    </row>
    <row r="96" spans="1:28" ht="21.75" customHeight="1">
      <c r="A96" s="30" t="s">
        <v>106</v>
      </c>
      <c r="B96" s="30"/>
      <c r="C96" s="30"/>
      <c r="E96" s="30">
        <v>74965</v>
      </c>
      <c r="F96" s="30"/>
      <c r="H96" s="7">
        <v>1643977404</v>
      </c>
      <c r="J96" s="7">
        <v>1960058466.4925001</v>
      </c>
      <c r="L96" s="7">
        <v>0</v>
      </c>
      <c r="N96" s="7">
        <v>0</v>
      </c>
      <c r="P96" s="7">
        <v>-74965</v>
      </c>
      <c r="R96" s="7">
        <v>2056015796</v>
      </c>
      <c r="T96" s="7">
        <v>0</v>
      </c>
      <c r="V96" s="7">
        <v>0</v>
      </c>
      <c r="X96" s="7">
        <v>0</v>
      </c>
      <c r="Z96" s="7">
        <v>0</v>
      </c>
      <c r="AB96" s="7">
        <v>0</v>
      </c>
    </row>
    <row r="97" spans="1:28" ht="21.75" customHeight="1">
      <c r="A97" s="30" t="s">
        <v>107</v>
      </c>
      <c r="B97" s="30"/>
      <c r="C97" s="30"/>
      <c r="E97" s="30">
        <v>1773816</v>
      </c>
      <c r="F97" s="30"/>
      <c r="H97" s="7">
        <v>7096613939</v>
      </c>
      <c r="J97" s="7">
        <v>9099739759.9944</v>
      </c>
      <c r="L97" s="7">
        <v>0</v>
      </c>
      <c r="N97" s="7">
        <v>0</v>
      </c>
      <c r="P97" s="7">
        <v>-1773816</v>
      </c>
      <c r="R97" s="7">
        <v>9099739860</v>
      </c>
      <c r="T97" s="7">
        <v>0</v>
      </c>
      <c r="V97" s="7">
        <v>0</v>
      </c>
      <c r="X97" s="7">
        <v>0</v>
      </c>
      <c r="Z97" s="7">
        <v>0</v>
      </c>
      <c r="AB97" s="7">
        <v>0</v>
      </c>
    </row>
    <row r="98" spans="1:28" ht="21.75" customHeight="1">
      <c r="A98" s="30" t="s">
        <v>108</v>
      </c>
      <c r="B98" s="30"/>
      <c r="C98" s="30"/>
      <c r="E98" s="30">
        <v>50000</v>
      </c>
      <c r="F98" s="30"/>
      <c r="H98" s="7">
        <v>7731542096</v>
      </c>
      <c r="J98" s="7">
        <v>9381912850</v>
      </c>
      <c r="L98" s="7">
        <v>0</v>
      </c>
      <c r="N98" s="7">
        <v>0</v>
      </c>
      <c r="P98" s="7">
        <v>-50000</v>
      </c>
      <c r="R98" s="7">
        <v>9609514299</v>
      </c>
      <c r="T98" s="7">
        <v>0</v>
      </c>
      <c r="V98" s="7">
        <v>0</v>
      </c>
      <c r="X98" s="7">
        <v>0</v>
      </c>
      <c r="Z98" s="7">
        <v>0</v>
      </c>
      <c r="AB98" s="7">
        <v>0</v>
      </c>
    </row>
    <row r="99" spans="1:28" ht="21.75" customHeight="1">
      <c r="A99" s="30" t="s">
        <v>109</v>
      </c>
      <c r="B99" s="30"/>
      <c r="C99" s="30"/>
      <c r="E99" s="30">
        <v>1500000</v>
      </c>
      <c r="F99" s="30"/>
      <c r="H99" s="7">
        <v>19693500505</v>
      </c>
      <c r="J99" s="7">
        <v>20926974300</v>
      </c>
      <c r="L99" s="7">
        <v>0</v>
      </c>
      <c r="N99" s="7">
        <v>0</v>
      </c>
      <c r="P99" s="7">
        <v>0</v>
      </c>
      <c r="R99" s="7">
        <v>0</v>
      </c>
      <c r="T99" s="7">
        <v>1500000</v>
      </c>
      <c r="V99" s="7">
        <v>17100</v>
      </c>
      <c r="X99" s="7">
        <v>19693500505</v>
      </c>
      <c r="Z99" s="7">
        <v>25451725500</v>
      </c>
      <c r="AB99" s="7">
        <v>0.15</v>
      </c>
    </row>
    <row r="100" spans="1:28" ht="21.75" customHeight="1">
      <c r="A100" s="30" t="s">
        <v>110</v>
      </c>
      <c r="B100" s="30"/>
      <c r="C100" s="30"/>
      <c r="E100" s="30">
        <v>150000</v>
      </c>
      <c r="F100" s="30"/>
      <c r="H100" s="7">
        <v>25329548592</v>
      </c>
      <c r="J100" s="7">
        <v>18709250850</v>
      </c>
      <c r="L100" s="7">
        <v>0</v>
      </c>
      <c r="N100" s="7">
        <v>0</v>
      </c>
      <c r="P100" s="7">
        <v>0</v>
      </c>
      <c r="R100" s="7">
        <v>0</v>
      </c>
      <c r="T100" s="7">
        <v>150000</v>
      </c>
      <c r="V100" s="7">
        <v>133300</v>
      </c>
      <c r="X100" s="7">
        <v>25329548592</v>
      </c>
      <c r="Z100" s="7">
        <v>19840438650</v>
      </c>
      <c r="AB100" s="7">
        <v>0.12</v>
      </c>
    </row>
    <row r="101" spans="1:28" ht="21.75" customHeight="1">
      <c r="A101" s="30" t="s">
        <v>111</v>
      </c>
      <c r="B101" s="30"/>
      <c r="C101" s="30"/>
      <c r="E101" s="30">
        <v>77262307</v>
      </c>
      <c r="F101" s="30"/>
      <c r="H101" s="7">
        <v>135307510940</v>
      </c>
      <c r="J101" s="7">
        <v>155706755884.15399</v>
      </c>
      <c r="L101" s="7">
        <v>0</v>
      </c>
      <c r="N101" s="7">
        <v>0</v>
      </c>
      <c r="P101" s="7">
        <v>0</v>
      </c>
      <c r="R101" s="7">
        <v>0</v>
      </c>
      <c r="T101" s="7">
        <v>77262307</v>
      </c>
      <c r="V101" s="7">
        <v>2489</v>
      </c>
      <c r="X101" s="7">
        <v>135307510940</v>
      </c>
      <c r="Z101" s="7">
        <v>190819357654.189</v>
      </c>
      <c r="AB101" s="7">
        <v>1.1100000000000001</v>
      </c>
    </row>
    <row r="102" spans="1:28" ht="21.75" customHeight="1">
      <c r="A102" s="30" t="s">
        <v>112</v>
      </c>
      <c r="B102" s="30"/>
      <c r="C102" s="30"/>
      <c r="E102" s="30">
        <v>800000</v>
      </c>
      <c r="F102" s="30"/>
      <c r="H102" s="7">
        <v>3190814252</v>
      </c>
      <c r="J102" s="7">
        <v>6175888480</v>
      </c>
      <c r="L102" s="7">
        <v>0</v>
      </c>
      <c r="N102" s="7">
        <v>0</v>
      </c>
      <c r="P102" s="7">
        <v>-800000</v>
      </c>
      <c r="R102" s="7">
        <v>6440679615</v>
      </c>
      <c r="T102" s="7">
        <v>0</v>
      </c>
      <c r="V102" s="7">
        <v>0</v>
      </c>
      <c r="X102" s="7">
        <v>0</v>
      </c>
      <c r="Z102" s="7">
        <v>0</v>
      </c>
      <c r="AB102" s="7">
        <v>0</v>
      </c>
    </row>
    <row r="103" spans="1:28" ht="21.75" customHeight="1">
      <c r="A103" s="30" t="s">
        <v>114</v>
      </c>
      <c r="B103" s="30"/>
      <c r="C103" s="30"/>
      <c r="E103" s="30">
        <v>38412829</v>
      </c>
      <c r="F103" s="30"/>
      <c r="H103" s="7">
        <v>67028485260</v>
      </c>
      <c r="J103" s="7">
        <v>97271771266.8302</v>
      </c>
      <c r="L103" s="7">
        <v>0</v>
      </c>
      <c r="N103" s="7">
        <v>0</v>
      </c>
      <c r="P103" s="7">
        <v>0</v>
      </c>
      <c r="R103" s="7">
        <v>0</v>
      </c>
      <c r="T103" s="7">
        <v>38412829</v>
      </c>
      <c r="V103" s="7">
        <v>2552</v>
      </c>
      <c r="X103" s="7">
        <v>67028485260</v>
      </c>
      <c r="Z103" s="7">
        <v>97271771266.8302</v>
      </c>
      <c r="AB103" s="7">
        <v>0.56999999999999995</v>
      </c>
    </row>
    <row r="104" spans="1:28" ht="21.75" customHeight="1">
      <c r="A104" s="30" t="s">
        <v>115</v>
      </c>
      <c r="B104" s="30"/>
      <c r="C104" s="30"/>
      <c r="E104" s="30">
        <v>873626</v>
      </c>
      <c r="F104" s="30"/>
      <c r="H104" s="7">
        <v>8084888010</v>
      </c>
      <c r="J104" s="7">
        <v>7819193296.6004</v>
      </c>
      <c r="L104" s="7">
        <v>232897</v>
      </c>
      <c r="N104" s="7">
        <v>2358759224</v>
      </c>
      <c r="P104" s="7">
        <v>0</v>
      </c>
      <c r="R104" s="7">
        <v>0</v>
      </c>
      <c r="T104" s="7">
        <v>1106523</v>
      </c>
      <c r="V104" s="7">
        <v>13560</v>
      </c>
      <c r="X104" s="7">
        <v>10443647234</v>
      </c>
      <c r="Z104" s="7">
        <v>14888467466.9676</v>
      </c>
      <c r="AB104" s="7">
        <v>0.09</v>
      </c>
    </row>
    <row r="105" spans="1:28" ht="21.75" customHeight="1">
      <c r="A105" s="30" t="s">
        <v>116</v>
      </c>
      <c r="B105" s="30"/>
      <c r="C105" s="30"/>
      <c r="E105" s="30">
        <v>100000</v>
      </c>
      <c r="F105" s="30"/>
      <c r="H105" s="7">
        <v>1142034289</v>
      </c>
      <c r="J105" s="7">
        <v>1130195530</v>
      </c>
      <c r="L105" s="7">
        <v>700000</v>
      </c>
      <c r="N105" s="7">
        <v>8806397650</v>
      </c>
      <c r="P105" s="7">
        <v>-800000</v>
      </c>
      <c r="R105" s="7">
        <v>10962599008</v>
      </c>
      <c r="T105" s="7">
        <v>0</v>
      </c>
      <c r="V105" s="7">
        <v>0</v>
      </c>
      <c r="X105" s="7">
        <v>0</v>
      </c>
      <c r="Z105" s="7">
        <v>0</v>
      </c>
      <c r="AB105" s="7">
        <v>0</v>
      </c>
    </row>
    <row r="106" spans="1:28" ht="21.75" customHeight="1">
      <c r="A106" s="30" t="s">
        <v>117</v>
      </c>
      <c r="B106" s="30"/>
      <c r="C106" s="30"/>
      <c r="E106" s="30">
        <v>3060196</v>
      </c>
      <c r="F106" s="30"/>
      <c r="H106" s="7">
        <v>8713802950</v>
      </c>
      <c r="J106" s="7">
        <v>8332267639.4204798</v>
      </c>
      <c r="L106" s="7">
        <v>0</v>
      </c>
      <c r="N106" s="7">
        <v>0</v>
      </c>
      <c r="P106" s="7">
        <v>0</v>
      </c>
      <c r="R106" s="7">
        <v>0</v>
      </c>
      <c r="T106" s="7">
        <v>3060196</v>
      </c>
      <c r="V106" s="7">
        <v>4530</v>
      </c>
      <c r="X106" s="7">
        <v>8713802950</v>
      </c>
      <c r="Z106" s="7">
        <v>13755529302.687599</v>
      </c>
      <c r="AB106" s="7">
        <v>0.08</v>
      </c>
    </row>
    <row r="107" spans="1:28" ht="21.75" customHeight="1">
      <c r="A107" s="30" t="s">
        <v>118</v>
      </c>
      <c r="B107" s="30"/>
      <c r="C107" s="30"/>
      <c r="E107" s="30">
        <v>1311932</v>
      </c>
      <c r="F107" s="30"/>
      <c r="H107" s="7">
        <v>5971919340</v>
      </c>
      <c r="J107" s="7">
        <v>11130311046.222</v>
      </c>
      <c r="L107" s="7">
        <v>0</v>
      </c>
      <c r="N107" s="7">
        <v>0</v>
      </c>
      <c r="P107" s="7">
        <v>-1311932</v>
      </c>
      <c r="R107" s="7">
        <v>14241591081</v>
      </c>
      <c r="T107" s="7">
        <v>0</v>
      </c>
      <c r="V107" s="7">
        <v>0</v>
      </c>
      <c r="X107" s="7">
        <v>0</v>
      </c>
      <c r="Z107" s="7">
        <v>0</v>
      </c>
      <c r="AB107" s="7">
        <v>0</v>
      </c>
    </row>
    <row r="108" spans="1:28" ht="21.75" customHeight="1">
      <c r="A108" s="30" t="s">
        <v>119</v>
      </c>
      <c r="B108" s="30"/>
      <c r="C108" s="30"/>
      <c r="E108" s="30">
        <v>591998</v>
      </c>
      <c r="F108" s="30"/>
      <c r="H108" s="7">
        <v>9353352923</v>
      </c>
      <c r="J108" s="7">
        <v>11848298824.628201</v>
      </c>
      <c r="L108" s="7">
        <v>0</v>
      </c>
      <c r="N108" s="7">
        <v>0</v>
      </c>
      <c r="P108" s="7">
        <v>0</v>
      </c>
      <c r="R108" s="7">
        <v>0</v>
      </c>
      <c r="T108" s="7">
        <v>591998</v>
      </c>
      <c r="V108" s="7">
        <v>23250</v>
      </c>
      <c r="X108" s="7">
        <v>9353352923</v>
      </c>
      <c r="Z108" s="7">
        <v>13657558139.445</v>
      </c>
      <c r="AB108" s="7">
        <v>0.08</v>
      </c>
    </row>
    <row r="109" spans="1:28" ht="21.75" customHeight="1">
      <c r="A109" s="30" t="s">
        <v>120</v>
      </c>
      <c r="B109" s="30"/>
      <c r="C109" s="30"/>
      <c r="E109" s="30">
        <v>25000</v>
      </c>
      <c r="F109" s="30"/>
      <c r="H109" s="7">
        <v>1717027844</v>
      </c>
      <c r="J109" s="7">
        <v>3500232425</v>
      </c>
      <c r="L109" s="7">
        <v>0</v>
      </c>
      <c r="N109" s="7">
        <v>0</v>
      </c>
      <c r="P109" s="7">
        <v>-25000</v>
      </c>
      <c r="R109" s="7">
        <v>4418082221</v>
      </c>
      <c r="T109" s="7">
        <v>0</v>
      </c>
      <c r="V109" s="7">
        <v>0</v>
      </c>
      <c r="X109" s="7">
        <v>0</v>
      </c>
      <c r="Z109" s="7">
        <v>0</v>
      </c>
      <c r="AB109" s="7">
        <v>0</v>
      </c>
    </row>
    <row r="110" spans="1:28" ht="21.75" customHeight="1">
      <c r="A110" s="30" t="s">
        <v>121</v>
      </c>
      <c r="B110" s="30"/>
      <c r="C110" s="30"/>
      <c r="E110" s="30">
        <v>26845750</v>
      </c>
      <c r="F110" s="30"/>
      <c r="H110" s="7">
        <v>68324153664</v>
      </c>
      <c r="J110" s="7">
        <v>139850719850.625</v>
      </c>
      <c r="L110" s="7">
        <v>0</v>
      </c>
      <c r="N110" s="7">
        <v>0</v>
      </c>
      <c r="P110" s="7">
        <v>0</v>
      </c>
      <c r="R110" s="7">
        <v>0</v>
      </c>
      <c r="T110" s="7">
        <v>26845750</v>
      </c>
      <c r="V110" s="7">
        <v>8640</v>
      </c>
      <c r="X110" s="7">
        <v>68324153664</v>
      </c>
      <c r="Z110" s="7">
        <v>230154327525.60001</v>
      </c>
      <c r="AB110" s="7">
        <v>1.34</v>
      </c>
    </row>
    <row r="111" spans="1:28" ht="21.75" customHeight="1">
      <c r="A111" s="30" t="s">
        <v>122</v>
      </c>
      <c r="B111" s="30"/>
      <c r="C111" s="30"/>
      <c r="E111" s="30">
        <v>5600000</v>
      </c>
      <c r="F111" s="30"/>
      <c r="H111" s="7">
        <v>27801312638</v>
      </c>
      <c r="J111" s="7">
        <v>31117587200</v>
      </c>
      <c r="L111" s="7">
        <v>0</v>
      </c>
      <c r="N111" s="7">
        <v>0</v>
      </c>
      <c r="P111" s="7">
        <v>-5600000</v>
      </c>
      <c r="R111" s="7">
        <v>33554006574</v>
      </c>
      <c r="T111" s="7">
        <v>0</v>
      </c>
      <c r="V111" s="7">
        <v>0</v>
      </c>
      <c r="X111" s="7">
        <v>0</v>
      </c>
      <c r="Z111" s="7">
        <v>0</v>
      </c>
      <c r="AB111" s="7">
        <v>0</v>
      </c>
    </row>
    <row r="112" spans="1:28" ht="21.75" customHeight="1">
      <c r="A112" s="30" t="s">
        <v>123</v>
      </c>
      <c r="B112" s="30"/>
      <c r="C112" s="30"/>
      <c r="E112" s="30">
        <v>36115201</v>
      </c>
      <c r="F112" s="30"/>
      <c r="H112" s="7">
        <v>55983092052</v>
      </c>
      <c r="J112" s="7">
        <v>54542438415.322899</v>
      </c>
      <c r="L112" s="7">
        <v>0</v>
      </c>
      <c r="N112" s="7">
        <v>0</v>
      </c>
      <c r="P112" s="7">
        <v>-36115201</v>
      </c>
      <c r="R112" s="7">
        <v>67430981352</v>
      </c>
      <c r="T112" s="7">
        <v>0</v>
      </c>
      <c r="V112" s="7">
        <v>0</v>
      </c>
      <c r="X112" s="7">
        <v>0</v>
      </c>
      <c r="Z112" s="7">
        <v>0</v>
      </c>
      <c r="AB112" s="7">
        <v>0</v>
      </c>
    </row>
    <row r="113" spans="1:28" ht="21.75" customHeight="1">
      <c r="A113" s="30" t="s">
        <v>124</v>
      </c>
      <c r="B113" s="30"/>
      <c r="C113" s="30"/>
      <c r="E113" s="30">
        <v>5000000</v>
      </c>
      <c r="F113" s="30"/>
      <c r="H113" s="7">
        <v>89178345772</v>
      </c>
      <c r="J113" s="7">
        <v>118873946000</v>
      </c>
      <c r="L113" s="7">
        <v>0</v>
      </c>
      <c r="N113" s="7">
        <v>0</v>
      </c>
      <c r="P113" s="7">
        <v>-4530812</v>
      </c>
      <c r="R113" s="7">
        <v>117505280419</v>
      </c>
      <c r="T113" s="7">
        <v>469188</v>
      </c>
      <c r="V113" s="7">
        <v>29390</v>
      </c>
      <c r="X113" s="7">
        <v>8368281935</v>
      </c>
      <c r="Z113" s="7">
        <v>13682842984.9764</v>
      </c>
      <c r="AB113" s="7">
        <v>0.08</v>
      </c>
    </row>
    <row r="114" spans="1:28" ht="21.75" customHeight="1">
      <c r="A114" s="30" t="s">
        <v>125</v>
      </c>
      <c r="B114" s="30"/>
      <c r="C114" s="30"/>
      <c r="E114" s="30">
        <v>1600000</v>
      </c>
      <c r="F114" s="30"/>
      <c r="H114" s="7">
        <v>4542173997</v>
      </c>
      <c r="J114" s="7">
        <v>5207432960</v>
      </c>
      <c r="L114" s="7">
        <v>0</v>
      </c>
      <c r="N114" s="7">
        <v>0</v>
      </c>
      <c r="P114" s="7">
        <v>-1600000</v>
      </c>
      <c r="R114" s="7">
        <v>4951363760</v>
      </c>
      <c r="T114" s="7">
        <v>0</v>
      </c>
      <c r="V114" s="7">
        <v>0</v>
      </c>
      <c r="X114" s="7">
        <v>0</v>
      </c>
      <c r="Z114" s="7">
        <v>0</v>
      </c>
      <c r="AB114" s="7">
        <v>0</v>
      </c>
    </row>
    <row r="115" spans="1:28" ht="21.75" customHeight="1">
      <c r="A115" s="30" t="s">
        <v>126</v>
      </c>
      <c r="B115" s="30"/>
      <c r="C115" s="30"/>
      <c r="E115" s="30">
        <v>1</v>
      </c>
      <c r="F115" s="30"/>
      <c r="H115" s="7">
        <v>1402</v>
      </c>
      <c r="J115" s="7">
        <v>2640.4304699999998</v>
      </c>
      <c r="L115" s="7">
        <v>0</v>
      </c>
      <c r="N115" s="7">
        <v>0</v>
      </c>
      <c r="P115" s="7">
        <v>0</v>
      </c>
      <c r="R115" s="7">
        <v>0</v>
      </c>
      <c r="T115" s="7">
        <v>1</v>
      </c>
      <c r="V115" s="7">
        <v>4020</v>
      </c>
      <c r="X115" s="7">
        <v>1402</v>
      </c>
      <c r="Z115" s="7">
        <v>3988.9254000000001</v>
      </c>
      <c r="AB115" s="7">
        <v>0</v>
      </c>
    </row>
    <row r="116" spans="1:28" ht="21.75" customHeight="1">
      <c r="A116" s="30" t="s">
        <v>127</v>
      </c>
      <c r="B116" s="30"/>
      <c r="C116" s="30"/>
      <c r="E116" s="30">
        <v>23672420</v>
      </c>
      <c r="F116" s="30"/>
      <c r="H116" s="7">
        <v>72875138035</v>
      </c>
      <c r="J116" s="7">
        <v>103353501650.96001</v>
      </c>
      <c r="L116" s="7">
        <v>0</v>
      </c>
      <c r="N116" s="7">
        <v>0</v>
      </c>
      <c r="P116" s="7">
        <v>-1700000</v>
      </c>
      <c r="R116" s="7">
        <v>8801264584</v>
      </c>
      <c r="T116" s="7">
        <v>21972420</v>
      </c>
      <c r="V116" s="7">
        <v>5300</v>
      </c>
      <c r="X116" s="7">
        <v>67641717259</v>
      </c>
      <c r="Z116" s="7">
        <v>115553637925.02</v>
      </c>
      <c r="AB116" s="7">
        <v>0.67</v>
      </c>
    </row>
    <row r="117" spans="1:28" ht="21.75" customHeight="1">
      <c r="A117" s="30" t="s">
        <v>128</v>
      </c>
      <c r="B117" s="30"/>
      <c r="C117" s="30"/>
      <c r="E117" s="30">
        <v>12528682</v>
      </c>
      <c r="F117" s="30"/>
      <c r="H117" s="7">
        <v>171595832230</v>
      </c>
      <c r="J117" s="7">
        <v>176780697797.35101</v>
      </c>
      <c r="L117" s="7">
        <v>0</v>
      </c>
      <c r="N117" s="7">
        <v>0</v>
      </c>
      <c r="P117" s="7">
        <v>0</v>
      </c>
      <c r="R117" s="7">
        <v>0</v>
      </c>
      <c r="T117" s="7">
        <v>12528682</v>
      </c>
      <c r="V117" s="7">
        <v>16900</v>
      </c>
      <c r="X117" s="7">
        <v>171595832230</v>
      </c>
      <c r="Z117" s="7">
        <v>210098016369.56601</v>
      </c>
      <c r="AB117" s="7">
        <v>1.23</v>
      </c>
    </row>
    <row r="118" spans="1:28" ht="21.75" customHeight="1">
      <c r="A118" s="30" t="s">
        <v>129</v>
      </c>
      <c r="B118" s="30"/>
      <c r="C118" s="30"/>
      <c r="E118" s="30">
        <v>3889555</v>
      </c>
      <c r="F118" s="30"/>
      <c r="H118" s="7">
        <v>26533312473</v>
      </c>
      <c r="J118" s="7">
        <v>36433573704.183998</v>
      </c>
      <c r="L118" s="7">
        <v>0</v>
      </c>
      <c r="N118" s="7">
        <v>0</v>
      </c>
      <c r="P118" s="7">
        <v>0</v>
      </c>
      <c r="R118" s="7">
        <v>0</v>
      </c>
      <c r="T118" s="7">
        <v>3889555</v>
      </c>
      <c r="V118" s="7">
        <v>14220</v>
      </c>
      <c r="X118" s="7">
        <v>26533312473</v>
      </c>
      <c r="Z118" s="7">
        <v>54881929880.667</v>
      </c>
      <c r="AB118" s="7">
        <v>0.32</v>
      </c>
    </row>
    <row r="119" spans="1:28" ht="21.75" customHeight="1">
      <c r="A119" s="30" t="s">
        <v>130</v>
      </c>
      <c r="B119" s="30"/>
      <c r="C119" s="30"/>
      <c r="E119" s="30">
        <v>3375131</v>
      </c>
      <c r="F119" s="30"/>
      <c r="H119" s="7">
        <v>39253009280</v>
      </c>
      <c r="J119" s="7">
        <v>38078598868.896896</v>
      </c>
      <c r="L119" s="7">
        <v>2300000</v>
      </c>
      <c r="N119" s="7">
        <v>33002027066</v>
      </c>
      <c r="P119" s="7">
        <v>0</v>
      </c>
      <c r="R119" s="7">
        <v>0</v>
      </c>
      <c r="T119" s="7">
        <v>5675131</v>
      </c>
      <c r="V119" s="7">
        <v>16990</v>
      </c>
      <c r="X119" s="7">
        <v>72255036346</v>
      </c>
      <c r="Z119" s="7">
        <v>95675145412.916306</v>
      </c>
      <c r="AB119" s="7">
        <v>0.56000000000000005</v>
      </c>
    </row>
    <row r="120" spans="1:28" ht="21.75" customHeight="1">
      <c r="A120" s="30" t="s">
        <v>131</v>
      </c>
      <c r="B120" s="30"/>
      <c r="C120" s="30"/>
      <c r="E120" s="30">
        <v>12250314</v>
      </c>
      <c r="F120" s="30"/>
      <c r="H120" s="7">
        <v>32060827977</v>
      </c>
      <c r="J120" s="7">
        <v>45097346760.013802</v>
      </c>
      <c r="L120" s="7">
        <v>0</v>
      </c>
      <c r="N120" s="7">
        <v>0</v>
      </c>
      <c r="P120" s="7">
        <v>0</v>
      </c>
      <c r="R120" s="7">
        <v>0</v>
      </c>
      <c r="T120" s="7">
        <v>12250314</v>
      </c>
      <c r="V120" s="7">
        <v>5450</v>
      </c>
      <c r="X120" s="7">
        <v>32060827977</v>
      </c>
      <c r="Z120" s="7">
        <v>66248123946.651001</v>
      </c>
      <c r="AB120" s="7">
        <v>0.39</v>
      </c>
    </row>
    <row r="121" spans="1:28" ht="21.75" customHeight="1">
      <c r="A121" s="30" t="s">
        <v>132</v>
      </c>
      <c r="B121" s="30"/>
      <c r="C121" s="30"/>
      <c r="E121" s="30">
        <v>3452731</v>
      </c>
      <c r="F121" s="30"/>
      <c r="H121" s="7">
        <v>4247786916</v>
      </c>
      <c r="J121" s="7">
        <v>4892387104.02036</v>
      </c>
      <c r="L121" s="7">
        <v>0</v>
      </c>
      <c r="N121" s="7">
        <v>0</v>
      </c>
      <c r="P121" s="7">
        <v>-3452731</v>
      </c>
      <c r="R121" s="7">
        <v>5790009980</v>
      </c>
      <c r="T121" s="7">
        <v>0</v>
      </c>
      <c r="V121" s="7">
        <v>0</v>
      </c>
      <c r="X121" s="7">
        <v>0</v>
      </c>
      <c r="Z121" s="7">
        <v>0</v>
      </c>
      <c r="AB121" s="7">
        <v>0</v>
      </c>
    </row>
    <row r="122" spans="1:28" ht="21.75" customHeight="1">
      <c r="A122" s="30" t="s">
        <v>133</v>
      </c>
      <c r="B122" s="30"/>
      <c r="C122" s="30"/>
      <c r="E122" s="30">
        <v>300000</v>
      </c>
      <c r="F122" s="30"/>
      <c r="H122" s="7">
        <v>1191164824</v>
      </c>
      <c r="J122" s="7">
        <v>1211561670</v>
      </c>
      <c r="L122" s="7">
        <v>0</v>
      </c>
      <c r="N122" s="7">
        <v>0</v>
      </c>
      <c r="P122" s="7">
        <v>-300000</v>
      </c>
      <c r="R122" s="7">
        <v>1604500638</v>
      </c>
      <c r="T122" s="7">
        <v>0</v>
      </c>
      <c r="V122" s="7">
        <v>0</v>
      </c>
      <c r="X122" s="7">
        <v>0</v>
      </c>
      <c r="Z122" s="7">
        <v>0</v>
      </c>
      <c r="AB122" s="7">
        <v>0</v>
      </c>
    </row>
    <row r="123" spans="1:28" ht="21.75" customHeight="1">
      <c r="A123" s="30" t="s">
        <v>134</v>
      </c>
      <c r="B123" s="30"/>
      <c r="C123" s="30"/>
      <c r="E123" s="30">
        <v>12200000</v>
      </c>
      <c r="F123" s="30"/>
      <c r="H123" s="7">
        <v>27581287733</v>
      </c>
      <c r="J123" s="7">
        <v>25397746012</v>
      </c>
      <c r="L123" s="7">
        <v>0</v>
      </c>
      <c r="N123" s="7">
        <v>0</v>
      </c>
      <c r="P123" s="7">
        <v>0</v>
      </c>
      <c r="R123" s="7">
        <v>0</v>
      </c>
      <c r="T123" s="7">
        <v>12200000</v>
      </c>
      <c r="V123" s="7">
        <v>2597</v>
      </c>
      <c r="X123" s="7">
        <v>27581287733</v>
      </c>
      <c r="Z123" s="7">
        <v>31438487318</v>
      </c>
      <c r="AB123" s="7">
        <v>0.18</v>
      </c>
    </row>
    <row r="124" spans="1:28" ht="21.75" customHeight="1">
      <c r="A124" s="30" t="s">
        <v>135</v>
      </c>
      <c r="B124" s="30"/>
      <c r="C124" s="30"/>
      <c r="E124" s="30">
        <v>88700000</v>
      </c>
      <c r="F124" s="30"/>
      <c r="H124" s="7">
        <v>220870235689</v>
      </c>
      <c r="J124" s="7">
        <v>301009073580</v>
      </c>
      <c r="L124" s="7">
        <v>0</v>
      </c>
      <c r="N124" s="7">
        <v>0</v>
      </c>
      <c r="P124" s="7">
        <v>0</v>
      </c>
      <c r="R124" s="7">
        <v>0</v>
      </c>
      <c r="T124" s="7">
        <v>88700000</v>
      </c>
      <c r="V124" s="7">
        <v>5240</v>
      </c>
      <c r="X124" s="7">
        <v>220870235689</v>
      </c>
      <c r="Z124" s="7">
        <v>461195188760</v>
      </c>
      <c r="AB124" s="7">
        <v>2.69</v>
      </c>
    </row>
    <row r="125" spans="1:28" ht="21.75" customHeight="1">
      <c r="A125" s="30" t="s">
        <v>136</v>
      </c>
      <c r="B125" s="30"/>
      <c r="C125" s="30"/>
      <c r="E125" s="30">
        <v>63840738</v>
      </c>
      <c r="F125" s="30"/>
      <c r="H125" s="7">
        <v>75983331854</v>
      </c>
      <c r="J125" s="7">
        <v>97618110855.7957</v>
      </c>
      <c r="L125" s="7">
        <v>0</v>
      </c>
      <c r="N125" s="7">
        <v>0</v>
      </c>
      <c r="P125" s="7">
        <v>0</v>
      </c>
      <c r="R125" s="7">
        <v>0</v>
      </c>
      <c r="T125" s="7">
        <v>63840738</v>
      </c>
      <c r="V125" s="7">
        <v>2065</v>
      </c>
      <c r="X125" s="7">
        <v>75983331854</v>
      </c>
      <c r="Z125" s="7">
        <v>130812069381.71201</v>
      </c>
      <c r="AB125" s="7">
        <v>0.76</v>
      </c>
    </row>
    <row r="126" spans="1:28" ht="21.75" customHeight="1">
      <c r="A126" s="30" t="s">
        <v>137</v>
      </c>
      <c r="B126" s="30"/>
      <c r="C126" s="30"/>
      <c r="E126" s="30">
        <v>68103285</v>
      </c>
      <c r="F126" s="30"/>
      <c r="H126" s="7">
        <v>192052041478</v>
      </c>
      <c r="J126" s="7">
        <v>283822755749.19</v>
      </c>
      <c r="L126" s="7">
        <v>3000000</v>
      </c>
      <c r="N126" s="7">
        <v>13355484409</v>
      </c>
      <c r="P126" s="7">
        <v>0</v>
      </c>
      <c r="R126" s="7">
        <v>0</v>
      </c>
      <c r="T126" s="7">
        <v>71103285</v>
      </c>
      <c r="V126" s="7">
        <v>6480</v>
      </c>
      <c r="X126" s="7">
        <v>205407525887</v>
      </c>
      <c r="Z126" s="7">
        <v>457187694813.03601</v>
      </c>
      <c r="AB126" s="7">
        <v>2.67</v>
      </c>
    </row>
    <row r="127" spans="1:28" ht="21.75" customHeight="1">
      <c r="A127" s="30" t="s">
        <v>138</v>
      </c>
      <c r="B127" s="30"/>
      <c r="C127" s="30"/>
      <c r="E127" s="30">
        <v>95580745</v>
      </c>
      <c r="F127" s="30"/>
      <c r="H127" s="7">
        <v>404439504436</v>
      </c>
      <c r="J127" s="7">
        <v>503610520016.50598</v>
      </c>
      <c r="L127" s="7">
        <v>0</v>
      </c>
      <c r="N127" s="7">
        <v>0</v>
      </c>
      <c r="P127" s="7">
        <v>0</v>
      </c>
      <c r="R127" s="7">
        <v>0</v>
      </c>
      <c r="T127" s="7">
        <v>95580745</v>
      </c>
      <c r="V127" s="7">
        <v>6990</v>
      </c>
      <c r="X127" s="7">
        <v>404439504436</v>
      </c>
      <c r="Z127" s="7">
        <v>662944921829.63904</v>
      </c>
      <c r="AB127" s="7">
        <v>3.87</v>
      </c>
    </row>
    <row r="128" spans="1:28" ht="21.75" customHeight="1">
      <c r="A128" s="30" t="s">
        <v>139</v>
      </c>
      <c r="B128" s="30"/>
      <c r="C128" s="30"/>
      <c r="E128" s="30">
        <v>140919769</v>
      </c>
      <c r="F128" s="30"/>
      <c r="H128" s="7">
        <v>343139762725</v>
      </c>
      <c r="J128" s="7">
        <v>597076060722.64001</v>
      </c>
      <c r="L128" s="7">
        <v>1000000</v>
      </c>
      <c r="N128" s="7">
        <v>4354562199</v>
      </c>
      <c r="P128" s="7">
        <v>0</v>
      </c>
      <c r="R128" s="7">
        <v>0</v>
      </c>
      <c r="T128" s="7">
        <v>141919769</v>
      </c>
      <c r="V128" s="7">
        <v>4880</v>
      </c>
      <c r="X128" s="7">
        <v>347494324924</v>
      </c>
      <c r="Z128" s="7">
        <v>687214918425.87402</v>
      </c>
      <c r="AB128" s="7">
        <v>4.01</v>
      </c>
    </row>
    <row r="129" spans="1:28" ht="21.75" customHeight="1">
      <c r="A129" s="30" t="s">
        <v>140</v>
      </c>
      <c r="B129" s="30"/>
      <c r="C129" s="30"/>
      <c r="E129" s="30">
        <v>6000000</v>
      </c>
      <c r="F129" s="30"/>
      <c r="H129" s="7">
        <v>26549611933</v>
      </c>
      <c r="J129" s="7">
        <v>39115283400</v>
      </c>
      <c r="L129" s="7">
        <v>0</v>
      </c>
      <c r="N129" s="7">
        <v>0</v>
      </c>
      <c r="P129" s="7">
        <v>0</v>
      </c>
      <c r="R129" s="7">
        <v>0</v>
      </c>
      <c r="T129" s="7">
        <v>6000000</v>
      </c>
      <c r="V129" s="7">
        <v>7770</v>
      </c>
      <c r="X129" s="7">
        <v>26549611933</v>
      </c>
      <c r="Z129" s="7">
        <v>46259627400</v>
      </c>
      <c r="AB129" s="7">
        <v>0.27</v>
      </c>
    </row>
    <row r="130" spans="1:28" ht="21.75" customHeight="1">
      <c r="A130" s="30" t="s">
        <v>141</v>
      </c>
      <c r="B130" s="30"/>
      <c r="C130" s="30"/>
      <c r="E130" s="30">
        <v>1800000</v>
      </c>
      <c r="F130" s="30"/>
      <c r="H130" s="7">
        <v>7616235673</v>
      </c>
      <c r="J130" s="7">
        <v>7805195820</v>
      </c>
      <c r="L130" s="7">
        <v>1073116</v>
      </c>
      <c r="N130" s="7">
        <v>0</v>
      </c>
      <c r="P130" s="7">
        <v>-1800000</v>
      </c>
      <c r="R130" s="7">
        <v>5069910126</v>
      </c>
      <c r="T130" s="7">
        <v>1073116</v>
      </c>
      <c r="V130" s="7">
        <v>2647</v>
      </c>
      <c r="X130" s="7">
        <v>2096189786</v>
      </c>
      <c r="Z130" s="7">
        <v>2818580692.8580399</v>
      </c>
      <c r="AB130" s="7">
        <v>0.02</v>
      </c>
    </row>
    <row r="131" spans="1:28" ht="21.75" customHeight="1">
      <c r="A131" s="30" t="s">
        <v>142</v>
      </c>
      <c r="B131" s="30"/>
      <c r="C131" s="30"/>
      <c r="E131" s="30">
        <v>800000</v>
      </c>
      <c r="F131" s="30"/>
      <c r="H131" s="7">
        <v>9256593986</v>
      </c>
      <c r="J131" s="7">
        <v>16781270240</v>
      </c>
      <c r="L131" s="7">
        <v>0</v>
      </c>
      <c r="N131" s="7">
        <v>0</v>
      </c>
      <c r="P131" s="7">
        <v>-800000</v>
      </c>
      <c r="R131" s="7">
        <v>14558585501</v>
      </c>
      <c r="T131" s="7">
        <v>0</v>
      </c>
      <c r="V131" s="7">
        <v>0</v>
      </c>
      <c r="X131" s="7">
        <v>0</v>
      </c>
      <c r="Z131" s="7">
        <v>0</v>
      </c>
      <c r="AB131" s="7">
        <v>0</v>
      </c>
    </row>
    <row r="132" spans="1:28" ht="21.75" customHeight="1">
      <c r="A132" s="30" t="s">
        <v>143</v>
      </c>
      <c r="B132" s="30"/>
      <c r="C132" s="30"/>
      <c r="E132" s="30">
        <v>197974</v>
      </c>
      <c r="F132" s="30"/>
      <c r="H132" s="7">
        <v>595901204</v>
      </c>
      <c r="J132" s="7">
        <v>765933834.16102004</v>
      </c>
      <c r="L132" s="7">
        <v>0</v>
      </c>
      <c r="N132" s="7">
        <v>0</v>
      </c>
      <c r="P132" s="7">
        <v>-197974</v>
      </c>
      <c r="R132" s="7">
        <v>944894017</v>
      </c>
      <c r="T132" s="7">
        <v>0</v>
      </c>
      <c r="V132" s="7">
        <v>0</v>
      </c>
      <c r="X132" s="7">
        <v>0</v>
      </c>
      <c r="Z132" s="7">
        <v>0</v>
      </c>
      <c r="AB132" s="7">
        <v>0</v>
      </c>
    </row>
    <row r="133" spans="1:28" ht="21.75" customHeight="1">
      <c r="A133" s="30" t="s">
        <v>144</v>
      </c>
      <c r="B133" s="30"/>
      <c r="C133" s="30"/>
      <c r="E133" s="30">
        <v>160000004</v>
      </c>
      <c r="F133" s="30"/>
      <c r="H133" s="7">
        <v>202922052991</v>
      </c>
      <c r="J133" s="7">
        <v>266880945872.02301</v>
      </c>
      <c r="L133" s="7">
        <v>0</v>
      </c>
      <c r="N133" s="7">
        <v>0</v>
      </c>
      <c r="P133" s="7">
        <v>-40000000</v>
      </c>
      <c r="R133" s="7">
        <v>111138042113</v>
      </c>
      <c r="T133" s="7">
        <v>120000004</v>
      </c>
      <c r="V133" s="7">
        <v>2970</v>
      </c>
      <c r="X133" s="7">
        <v>152191541017</v>
      </c>
      <c r="Z133" s="7">
        <v>353645039788.16803</v>
      </c>
      <c r="AB133" s="7">
        <v>2.0699999999999998</v>
      </c>
    </row>
    <row r="134" spans="1:28" ht="21.75" customHeight="1">
      <c r="A134" s="30" t="s">
        <v>145</v>
      </c>
      <c r="B134" s="30"/>
      <c r="C134" s="30"/>
      <c r="E134" s="30">
        <v>23912157</v>
      </c>
      <c r="F134" s="30"/>
      <c r="H134" s="7">
        <v>50068762315</v>
      </c>
      <c r="J134" s="7">
        <v>46766539888.014702</v>
      </c>
      <c r="L134" s="7">
        <v>0</v>
      </c>
      <c r="N134" s="7">
        <v>0</v>
      </c>
      <c r="P134" s="7">
        <v>0</v>
      </c>
      <c r="R134" s="7">
        <v>0</v>
      </c>
      <c r="T134" s="7">
        <v>23912157</v>
      </c>
      <c r="V134" s="7">
        <v>2732</v>
      </c>
      <c r="X134" s="7">
        <v>50068762315</v>
      </c>
      <c r="Z134" s="7">
        <v>64823027384.097504</v>
      </c>
      <c r="AB134" s="7">
        <v>0.38</v>
      </c>
    </row>
    <row r="135" spans="1:28" ht="21.75" customHeight="1">
      <c r="A135" s="30" t="s">
        <v>146</v>
      </c>
      <c r="B135" s="30"/>
      <c r="C135" s="30"/>
      <c r="E135" s="30">
        <v>6250000</v>
      </c>
      <c r="F135" s="30"/>
      <c r="H135" s="7">
        <v>129291648841</v>
      </c>
      <c r="J135" s="7">
        <v>170856490625</v>
      </c>
      <c r="L135" s="7">
        <v>0</v>
      </c>
      <c r="N135" s="7">
        <v>0</v>
      </c>
      <c r="P135" s="7">
        <v>0</v>
      </c>
      <c r="R135" s="7">
        <v>0</v>
      </c>
      <c r="T135" s="7">
        <v>6250000</v>
      </c>
      <c r="V135" s="7">
        <v>38110</v>
      </c>
      <c r="X135" s="7">
        <v>129291648841</v>
      </c>
      <c r="Z135" s="7">
        <v>236346310625</v>
      </c>
      <c r="AB135" s="7">
        <v>1.38</v>
      </c>
    </row>
    <row r="136" spans="1:28" ht="21.75" customHeight="1">
      <c r="A136" s="30" t="s">
        <v>147</v>
      </c>
      <c r="B136" s="30"/>
      <c r="C136" s="30"/>
      <c r="E136" s="30">
        <v>990823</v>
      </c>
      <c r="F136" s="30"/>
      <c r="H136" s="7">
        <v>25640515226</v>
      </c>
      <c r="J136" s="7">
        <v>28541249126.236301</v>
      </c>
      <c r="L136" s="7">
        <v>300000</v>
      </c>
      <c r="N136" s="7">
        <v>8993896063</v>
      </c>
      <c r="P136" s="7">
        <v>0</v>
      </c>
      <c r="R136" s="7">
        <v>0</v>
      </c>
      <c r="T136" s="7">
        <v>1290823</v>
      </c>
      <c r="V136" s="7">
        <v>34770</v>
      </c>
      <c r="X136" s="7">
        <v>34634411289</v>
      </c>
      <c r="Z136" s="7">
        <v>44534978501.561699</v>
      </c>
      <c r="AB136" s="7">
        <v>0.26</v>
      </c>
    </row>
    <row r="137" spans="1:28" ht="21.75" customHeight="1">
      <c r="A137" s="30" t="s">
        <v>148</v>
      </c>
      <c r="B137" s="30"/>
      <c r="C137" s="30"/>
      <c r="E137" s="30">
        <v>1626302</v>
      </c>
      <c r="F137" s="30"/>
      <c r="H137" s="7">
        <v>113479475339</v>
      </c>
      <c r="J137" s="7">
        <v>100293362106.311</v>
      </c>
      <c r="L137" s="7">
        <v>0</v>
      </c>
      <c r="N137" s="7">
        <v>0</v>
      </c>
      <c r="P137" s="7">
        <v>0</v>
      </c>
      <c r="R137" s="7">
        <v>0</v>
      </c>
      <c r="T137" s="7">
        <v>1626302</v>
      </c>
      <c r="V137" s="7">
        <v>86710</v>
      </c>
      <c r="X137" s="7">
        <v>113479475339</v>
      </c>
      <c r="Z137" s="7">
        <v>139926587743.173</v>
      </c>
      <c r="AB137" s="7">
        <v>0.82</v>
      </c>
    </row>
    <row r="138" spans="1:28" ht="21.75" customHeight="1">
      <c r="A138" s="30" t="s">
        <v>149</v>
      </c>
      <c r="B138" s="30"/>
      <c r="C138" s="30"/>
      <c r="E138" s="30">
        <v>5134474</v>
      </c>
      <c r="F138" s="30"/>
      <c r="H138" s="7">
        <v>88800900472</v>
      </c>
      <c r="J138" s="7">
        <v>147239272511.82199</v>
      </c>
      <c r="L138" s="7">
        <v>0</v>
      </c>
      <c r="N138" s="7">
        <v>0</v>
      </c>
      <c r="P138" s="7">
        <v>-30000</v>
      </c>
      <c r="R138" s="7">
        <v>967466799</v>
      </c>
      <c r="T138" s="7">
        <v>5104474</v>
      </c>
      <c r="V138" s="7">
        <v>32550</v>
      </c>
      <c r="X138" s="7">
        <v>88282049462</v>
      </c>
      <c r="Z138" s="7">
        <v>164866284340.14899</v>
      </c>
      <c r="AB138" s="7">
        <v>0.96</v>
      </c>
    </row>
    <row r="139" spans="1:28" ht="21.75" customHeight="1">
      <c r="A139" s="30" t="s">
        <v>150</v>
      </c>
      <c r="B139" s="30"/>
      <c r="C139" s="30"/>
      <c r="E139" s="30">
        <v>700000</v>
      </c>
      <c r="F139" s="30"/>
      <c r="H139" s="7">
        <v>9812069847</v>
      </c>
      <c r="J139" s="7">
        <v>9710354220</v>
      </c>
      <c r="L139" s="7">
        <v>610000</v>
      </c>
      <c r="N139" s="7">
        <v>5696134118</v>
      </c>
      <c r="P139" s="7">
        <v>0</v>
      </c>
      <c r="R139" s="7">
        <v>0</v>
      </c>
      <c r="T139" s="7">
        <v>1310000</v>
      </c>
      <c r="V139" s="7">
        <v>15250</v>
      </c>
      <c r="X139" s="7">
        <v>15508203965</v>
      </c>
      <c r="Z139" s="7">
        <v>19823073925</v>
      </c>
      <c r="AB139" s="7">
        <v>0.12</v>
      </c>
    </row>
    <row r="140" spans="1:28" ht="21.75" customHeight="1">
      <c r="A140" s="30" t="s">
        <v>151</v>
      </c>
      <c r="B140" s="30"/>
      <c r="C140" s="30"/>
      <c r="E140" s="30">
        <v>16118784</v>
      </c>
      <c r="F140" s="30"/>
      <c r="H140" s="7">
        <v>103014320302</v>
      </c>
      <c r="J140" s="7">
        <v>106681219283.866</v>
      </c>
      <c r="L140" s="7">
        <v>0</v>
      </c>
      <c r="N140" s="7">
        <v>0</v>
      </c>
      <c r="P140" s="7">
        <v>0</v>
      </c>
      <c r="R140" s="7">
        <v>0</v>
      </c>
      <c r="T140" s="7">
        <v>16118784</v>
      </c>
      <c r="V140" s="7">
        <v>9650</v>
      </c>
      <c r="X140" s="7">
        <v>103014320302</v>
      </c>
      <c r="Z140" s="7">
        <v>154343892966.91199</v>
      </c>
      <c r="AB140" s="7">
        <v>0.9</v>
      </c>
    </row>
    <row r="141" spans="1:28" ht="21.75" customHeight="1">
      <c r="A141" s="30" t="s">
        <v>152</v>
      </c>
      <c r="B141" s="30"/>
      <c r="C141" s="30"/>
      <c r="E141" s="30">
        <v>2000000</v>
      </c>
      <c r="F141" s="30"/>
      <c r="H141" s="7">
        <v>14054780639</v>
      </c>
      <c r="J141" s="7">
        <v>12323993400</v>
      </c>
      <c r="L141" s="7">
        <v>0</v>
      </c>
      <c r="N141" s="7">
        <v>0</v>
      </c>
      <c r="P141" s="7">
        <v>0</v>
      </c>
      <c r="R141" s="7">
        <v>0</v>
      </c>
      <c r="T141" s="7">
        <v>2000000</v>
      </c>
      <c r="V141" s="7">
        <v>8680</v>
      </c>
      <c r="X141" s="7">
        <v>14054780639</v>
      </c>
      <c r="Z141" s="7">
        <v>17225807200</v>
      </c>
      <c r="AB141" s="7">
        <v>0.1</v>
      </c>
    </row>
    <row r="142" spans="1:28" ht="21.75" customHeight="1">
      <c r="A142" s="30" t="s">
        <v>153</v>
      </c>
      <c r="B142" s="30"/>
      <c r="C142" s="30"/>
      <c r="E142" s="30">
        <v>1</v>
      </c>
      <c r="F142" s="30"/>
      <c r="H142" s="7">
        <v>3642</v>
      </c>
      <c r="J142" s="7">
        <v>8920.5072999999993</v>
      </c>
      <c r="L142" s="7">
        <v>0</v>
      </c>
      <c r="N142" s="7">
        <v>0</v>
      </c>
      <c r="P142" s="7">
        <v>0</v>
      </c>
      <c r="R142" s="7">
        <v>0</v>
      </c>
      <c r="T142" s="7">
        <v>1</v>
      </c>
      <c r="V142" s="7">
        <v>8160</v>
      </c>
      <c r="X142" s="7">
        <v>3642</v>
      </c>
      <c r="Z142" s="7">
        <v>8096.9232000000002</v>
      </c>
      <c r="AB142" s="7">
        <v>0</v>
      </c>
    </row>
    <row r="143" spans="1:28" ht="21.75" customHeight="1">
      <c r="A143" s="30" t="s">
        <v>154</v>
      </c>
      <c r="B143" s="30"/>
      <c r="C143" s="30"/>
      <c r="E143" s="30">
        <v>64275720</v>
      </c>
      <c r="F143" s="30"/>
      <c r="H143" s="7">
        <v>105550785347</v>
      </c>
      <c r="J143" s="7">
        <v>228328349890.15201</v>
      </c>
      <c r="L143" s="7">
        <v>0</v>
      </c>
      <c r="N143" s="7">
        <v>0</v>
      </c>
      <c r="P143" s="7">
        <v>0</v>
      </c>
      <c r="R143" s="7">
        <v>0</v>
      </c>
      <c r="T143" s="7">
        <v>64275720</v>
      </c>
      <c r="V143" s="7">
        <v>3530</v>
      </c>
      <c r="X143" s="7">
        <v>105550785347</v>
      </c>
      <c r="Z143" s="7">
        <v>225139406455.93201</v>
      </c>
      <c r="AB143" s="7">
        <v>1.31</v>
      </c>
    </row>
    <row r="144" spans="1:28" ht="21.75" customHeight="1">
      <c r="A144" s="30" t="s">
        <v>155</v>
      </c>
      <c r="B144" s="30"/>
      <c r="C144" s="30"/>
      <c r="E144" s="30">
        <v>1228500</v>
      </c>
      <c r="F144" s="30"/>
      <c r="H144" s="7">
        <v>10536373705</v>
      </c>
      <c r="J144" s="7">
        <v>8630546160.6000004</v>
      </c>
      <c r="L144" s="7">
        <v>0</v>
      </c>
      <c r="N144" s="7">
        <v>0</v>
      </c>
      <c r="P144" s="7">
        <v>-1228500</v>
      </c>
      <c r="R144" s="7">
        <v>8765282189</v>
      </c>
      <c r="T144" s="7">
        <v>0</v>
      </c>
      <c r="V144" s="7">
        <v>0</v>
      </c>
      <c r="X144" s="7">
        <v>0</v>
      </c>
      <c r="Z144" s="7">
        <v>0</v>
      </c>
      <c r="AB144" s="7">
        <v>0</v>
      </c>
    </row>
    <row r="145" spans="1:28" ht="21.75" customHeight="1">
      <c r="A145" s="30" t="s">
        <v>156</v>
      </c>
      <c r="B145" s="30"/>
      <c r="C145" s="30"/>
      <c r="E145" s="30">
        <v>65114903</v>
      </c>
      <c r="F145" s="30"/>
      <c r="H145" s="7">
        <v>165011331477</v>
      </c>
      <c r="J145" s="7">
        <v>321119477055.05603</v>
      </c>
      <c r="L145" s="7">
        <v>0</v>
      </c>
      <c r="N145" s="7">
        <v>0</v>
      </c>
      <c r="P145" s="7">
        <v>-49314070</v>
      </c>
      <c r="R145" s="7">
        <v>246475494038</v>
      </c>
      <c r="T145" s="7">
        <v>15800833</v>
      </c>
      <c r="V145" s="7">
        <v>5160</v>
      </c>
      <c r="X145" s="7">
        <v>40041778045</v>
      </c>
      <c r="Z145" s="7">
        <v>80902053614.295593</v>
      </c>
      <c r="AB145" s="7">
        <v>0.47</v>
      </c>
    </row>
    <row r="146" spans="1:28" ht="21.75" customHeight="1">
      <c r="A146" s="30" t="s">
        <v>157</v>
      </c>
      <c r="B146" s="30"/>
      <c r="C146" s="30"/>
      <c r="E146" s="30">
        <v>213101</v>
      </c>
      <c r="F146" s="30"/>
      <c r="H146" s="7">
        <v>2085406516</v>
      </c>
      <c r="J146" s="7">
        <v>2013039502.6503999</v>
      </c>
      <c r="L146" s="7">
        <v>0</v>
      </c>
      <c r="N146" s="7">
        <v>0</v>
      </c>
      <c r="P146" s="7">
        <v>-213101</v>
      </c>
      <c r="R146" s="7">
        <v>2442290593</v>
      </c>
      <c r="T146" s="7">
        <v>0</v>
      </c>
      <c r="V146" s="7">
        <v>0</v>
      </c>
      <c r="X146" s="7">
        <v>0</v>
      </c>
      <c r="Z146" s="7">
        <v>0</v>
      </c>
      <c r="AB146" s="7">
        <v>0</v>
      </c>
    </row>
    <row r="147" spans="1:28" ht="21.75" customHeight="1">
      <c r="A147" s="30" t="s">
        <v>158</v>
      </c>
      <c r="B147" s="30"/>
      <c r="C147" s="30"/>
      <c r="E147" s="30">
        <v>49463051</v>
      </c>
      <c r="F147" s="30"/>
      <c r="H147" s="7">
        <v>55713881496</v>
      </c>
      <c r="J147" s="7">
        <v>57767985801.761299</v>
      </c>
      <c r="L147" s="7">
        <v>0</v>
      </c>
      <c r="N147" s="7">
        <v>0</v>
      </c>
      <c r="P147" s="7">
        <v>0</v>
      </c>
      <c r="R147" s="7">
        <v>0</v>
      </c>
      <c r="T147" s="7">
        <v>49463051</v>
      </c>
      <c r="V147" s="7">
        <v>1611</v>
      </c>
      <c r="X147" s="7">
        <v>55713881496</v>
      </c>
      <c r="Z147" s="7">
        <v>79069010303.005493</v>
      </c>
      <c r="AB147" s="7">
        <v>0.46</v>
      </c>
    </row>
    <row r="148" spans="1:28" ht="21.75" customHeight="1">
      <c r="A148" s="30" t="s">
        <v>159</v>
      </c>
      <c r="B148" s="30"/>
      <c r="C148" s="30"/>
      <c r="E148" s="30">
        <v>2696706</v>
      </c>
      <c r="F148" s="30"/>
      <c r="H148" s="7">
        <v>10944238416</v>
      </c>
      <c r="J148" s="7">
        <v>15145370218.429199</v>
      </c>
      <c r="L148" s="7">
        <v>0</v>
      </c>
      <c r="N148" s="7">
        <v>0</v>
      </c>
      <c r="P148" s="7">
        <v>0</v>
      </c>
      <c r="R148" s="7">
        <v>0</v>
      </c>
      <c r="T148" s="7">
        <v>2696706</v>
      </c>
      <c r="V148" s="7">
        <v>7320</v>
      </c>
      <c r="X148" s="7">
        <v>10944238416</v>
      </c>
      <c r="Z148" s="7">
        <v>19587298586.378399</v>
      </c>
      <c r="AB148" s="7">
        <v>0.11</v>
      </c>
    </row>
    <row r="149" spans="1:28" ht="21.75" customHeight="1">
      <c r="A149" s="30" t="s">
        <v>160</v>
      </c>
      <c r="B149" s="30"/>
      <c r="C149" s="30"/>
      <c r="E149" s="30">
        <v>1729657</v>
      </c>
      <c r="F149" s="30"/>
      <c r="H149" s="7">
        <v>17279823300</v>
      </c>
      <c r="J149" s="7">
        <v>16098769728.0382</v>
      </c>
      <c r="L149" s="7">
        <v>0</v>
      </c>
      <c r="N149" s="7">
        <v>0</v>
      </c>
      <c r="P149" s="7">
        <v>0</v>
      </c>
      <c r="R149" s="7">
        <v>0</v>
      </c>
      <c r="T149" s="7">
        <v>1729657</v>
      </c>
      <c r="V149" s="7">
        <v>13450</v>
      </c>
      <c r="X149" s="7">
        <v>17279823300</v>
      </c>
      <c r="Z149" s="7">
        <v>23084056806.195499</v>
      </c>
      <c r="AB149" s="7">
        <v>0.13</v>
      </c>
    </row>
    <row r="150" spans="1:28" ht="21.75" customHeight="1">
      <c r="A150" s="30" t="s">
        <v>161</v>
      </c>
      <c r="B150" s="30"/>
      <c r="C150" s="30"/>
      <c r="E150" s="30">
        <v>15965958</v>
      </c>
      <c r="F150" s="30"/>
      <c r="H150" s="7">
        <v>207356217123</v>
      </c>
      <c r="J150" s="7">
        <v>271541155219.47198</v>
      </c>
      <c r="L150" s="7">
        <v>0</v>
      </c>
      <c r="N150" s="7">
        <v>0</v>
      </c>
      <c r="P150" s="7">
        <v>0</v>
      </c>
      <c r="R150" s="7">
        <v>0</v>
      </c>
      <c r="T150" s="7">
        <v>15965958</v>
      </c>
      <c r="V150" s="7">
        <v>22090</v>
      </c>
      <c r="X150" s="7">
        <v>207356217123</v>
      </c>
      <c r="Z150" s="7">
        <v>349961733885.539</v>
      </c>
      <c r="AB150" s="7">
        <v>2.04</v>
      </c>
    </row>
    <row r="151" spans="1:28" ht="21.75" customHeight="1">
      <c r="A151" s="30" t="s">
        <v>162</v>
      </c>
      <c r="B151" s="30"/>
      <c r="C151" s="30"/>
      <c r="E151" s="30">
        <v>400000</v>
      </c>
      <c r="F151" s="30"/>
      <c r="H151" s="7">
        <v>3721814512</v>
      </c>
      <c r="J151" s="7">
        <v>4421555120</v>
      </c>
      <c r="L151" s="7">
        <v>0</v>
      </c>
      <c r="N151" s="7">
        <v>0</v>
      </c>
      <c r="P151" s="7">
        <v>-400000</v>
      </c>
      <c r="R151" s="7">
        <v>4609161184</v>
      </c>
      <c r="T151" s="7">
        <v>0</v>
      </c>
      <c r="V151" s="7">
        <v>0</v>
      </c>
      <c r="X151" s="7">
        <v>0</v>
      </c>
      <c r="Z151" s="7">
        <v>0</v>
      </c>
      <c r="AB151" s="7">
        <v>0</v>
      </c>
    </row>
    <row r="152" spans="1:28" ht="21.75" customHeight="1">
      <c r="A152" s="30" t="s">
        <v>163</v>
      </c>
      <c r="B152" s="30"/>
      <c r="C152" s="30"/>
      <c r="E152" s="30">
        <v>3612055</v>
      </c>
      <c r="F152" s="30"/>
      <c r="H152" s="7">
        <v>103276978809</v>
      </c>
      <c r="J152" s="7">
        <v>151573019030.00699</v>
      </c>
      <c r="L152" s="7">
        <v>0</v>
      </c>
      <c r="N152" s="7">
        <v>0</v>
      </c>
      <c r="P152" s="7">
        <v>0</v>
      </c>
      <c r="R152" s="7">
        <v>0</v>
      </c>
      <c r="T152" s="7">
        <v>3612055</v>
      </c>
      <c r="V152" s="7">
        <v>47650</v>
      </c>
      <c r="X152" s="7">
        <v>103276978809</v>
      </c>
      <c r="Z152" s="7">
        <v>170783976277.603</v>
      </c>
      <c r="AB152" s="7">
        <v>1</v>
      </c>
    </row>
    <row r="153" spans="1:28" ht="21.75" customHeight="1">
      <c r="A153" s="30" t="s">
        <v>164</v>
      </c>
      <c r="B153" s="30"/>
      <c r="C153" s="30"/>
      <c r="E153" s="30">
        <v>1753119</v>
      </c>
      <c r="F153" s="30"/>
      <c r="H153" s="7">
        <v>153112351892</v>
      </c>
      <c r="J153" s="7">
        <v>122987414482.19099</v>
      </c>
      <c r="L153" s="7">
        <v>0</v>
      </c>
      <c r="N153" s="7">
        <v>0</v>
      </c>
      <c r="P153" s="7">
        <v>-1753119</v>
      </c>
      <c r="R153" s="7">
        <v>143645748303</v>
      </c>
      <c r="T153" s="7">
        <v>0</v>
      </c>
      <c r="V153" s="7">
        <v>0</v>
      </c>
      <c r="X153" s="7">
        <v>0</v>
      </c>
      <c r="Z153" s="7">
        <v>0</v>
      </c>
      <c r="AB153" s="7">
        <v>0</v>
      </c>
    </row>
    <row r="154" spans="1:28" ht="21.75" customHeight="1">
      <c r="A154" s="30" t="s">
        <v>165</v>
      </c>
      <c r="B154" s="30"/>
      <c r="C154" s="30"/>
      <c r="E154" s="30">
        <v>2266009</v>
      </c>
      <c r="F154" s="30"/>
      <c r="H154" s="7">
        <v>13337758686</v>
      </c>
      <c r="J154" s="7">
        <v>18280246060.995899</v>
      </c>
      <c r="L154" s="7">
        <v>0</v>
      </c>
      <c r="N154" s="7">
        <v>0</v>
      </c>
      <c r="P154" s="7">
        <v>-2266009</v>
      </c>
      <c r="R154" s="7">
        <v>22111895024</v>
      </c>
      <c r="T154" s="7">
        <v>0</v>
      </c>
      <c r="V154" s="7">
        <v>0</v>
      </c>
      <c r="X154" s="7">
        <v>0</v>
      </c>
      <c r="Z154" s="7">
        <v>0</v>
      </c>
      <c r="AB154" s="7">
        <v>0</v>
      </c>
    </row>
    <row r="155" spans="1:28" ht="21.75" customHeight="1">
      <c r="A155" s="30" t="s">
        <v>166</v>
      </c>
      <c r="B155" s="30"/>
      <c r="C155" s="30"/>
      <c r="E155" s="30">
        <v>2200000</v>
      </c>
      <c r="F155" s="30"/>
      <c r="H155" s="7">
        <v>16681990799</v>
      </c>
      <c r="J155" s="7">
        <v>19166687320</v>
      </c>
      <c r="L155" s="7">
        <v>0</v>
      </c>
      <c r="N155" s="7">
        <v>0</v>
      </c>
      <c r="P155" s="7">
        <v>0</v>
      </c>
      <c r="R155" s="7">
        <v>0</v>
      </c>
      <c r="T155" s="7">
        <v>2200000</v>
      </c>
      <c r="V155" s="7">
        <v>10550</v>
      </c>
      <c r="X155" s="7">
        <v>16681990799</v>
      </c>
      <c r="Z155" s="7">
        <v>23030586700</v>
      </c>
      <c r="AB155" s="7">
        <v>0.13</v>
      </c>
    </row>
    <row r="156" spans="1:28" ht="21.75" customHeight="1">
      <c r="A156" s="30" t="s">
        <v>167</v>
      </c>
      <c r="B156" s="30"/>
      <c r="C156" s="30"/>
      <c r="E156" s="30">
        <v>40067635</v>
      </c>
      <c r="F156" s="30"/>
      <c r="H156" s="7">
        <v>61101705476</v>
      </c>
      <c r="J156" s="7">
        <v>70212472912.440704</v>
      </c>
      <c r="L156" s="7">
        <v>0</v>
      </c>
      <c r="N156" s="7">
        <v>0</v>
      </c>
      <c r="P156" s="7">
        <v>-40067632</v>
      </c>
      <c r="R156" s="7">
        <v>83849431600</v>
      </c>
      <c r="T156" s="7">
        <v>3</v>
      </c>
      <c r="V156" s="7">
        <v>2225</v>
      </c>
      <c r="X156" s="7">
        <v>4585</v>
      </c>
      <c r="Z156" s="7">
        <v>6623.4022500000001</v>
      </c>
      <c r="AB156" s="7">
        <v>0</v>
      </c>
    </row>
    <row r="157" spans="1:28" ht="21.75" customHeight="1">
      <c r="A157" s="30" t="s">
        <v>168</v>
      </c>
      <c r="B157" s="30"/>
      <c r="C157" s="30"/>
      <c r="E157" s="30">
        <v>2</v>
      </c>
      <c r="F157" s="30"/>
      <c r="H157" s="7">
        <v>5171</v>
      </c>
      <c r="J157" s="7">
        <v>6747.4359999999997</v>
      </c>
      <c r="L157" s="7">
        <v>0</v>
      </c>
      <c r="N157" s="7">
        <v>0</v>
      </c>
      <c r="P157" s="7">
        <v>0</v>
      </c>
      <c r="R157" s="7">
        <v>0</v>
      </c>
      <c r="T157" s="7">
        <v>2</v>
      </c>
      <c r="V157" s="7">
        <v>3980</v>
      </c>
      <c r="X157" s="7">
        <v>5171</v>
      </c>
      <c r="Z157" s="7">
        <v>7898.4691999999995</v>
      </c>
      <c r="AB157" s="7">
        <v>0</v>
      </c>
    </row>
    <row r="158" spans="1:28" ht="21.75" customHeight="1">
      <c r="A158" s="30" t="s">
        <v>169</v>
      </c>
      <c r="B158" s="30"/>
      <c r="C158" s="30"/>
      <c r="E158" s="30">
        <v>1690361</v>
      </c>
      <c r="F158" s="30"/>
      <c r="H158" s="7">
        <v>13742992289</v>
      </c>
      <c r="J158" s="7">
        <v>23683398473.7164</v>
      </c>
      <c r="L158" s="7">
        <v>0</v>
      </c>
      <c r="N158" s="7">
        <v>0</v>
      </c>
      <c r="P158" s="7">
        <v>-1690361</v>
      </c>
      <c r="R158" s="7">
        <v>28156453066</v>
      </c>
      <c r="T158" s="7">
        <v>0</v>
      </c>
      <c r="V158" s="7">
        <v>0</v>
      </c>
      <c r="X158" s="7">
        <v>0</v>
      </c>
      <c r="Z158" s="7">
        <v>0</v>
      </c>
      <c r="AB158" s="7">
        <v>0</v>
      </c>
    </row>
    <row r="159" spans="1:28" ht="21.75" customHeight="1">
      <c r="A159" s="30" t="s">
        <v>170</v>
      </c>
      <c r="B159" s="30"/>
      <c r="C159" s="30"/>
      <c r="E159" s="30">
        <v>3800000</v>
      </c>
      <c r="F159" s="30"/>
      <c r="H159" s="7">
        <v>58093220896</v>
      </c>
      <c r="J159" s="7">
        <v>63421929320</v>
      </c>
      <c r="L159" s="7">
        <v>0</v>
      </c>
      <c r="N159" s="7">
        <v>0</v>
      </c>
      <c r="P159" s="7">
        <v>-1882534</v>
      </c>
      <c r="R159" s="7">
        <v>35861932917</v>
      </c>
      <c r="T159" s="7">
        <v>1917466</v>
      </c>
      <c r="V159" s="7">
        <v>20550</v>
      </c>
      <c r="X159" s="7">
        <v>29313625234</v>
      </c>
      <c r="Z159" s="7">
        <v>39099333949.700996</v>
      </c>
      <c r="AB159" s="7">
        <v>0.23</v>
      </c>
    </row>
    <row r="160" spans="1:28" ht="21.75" customHeight="1">
      <c r="A160" s="30" t="s">
        <v>171</v>
      </c>
      <c r="B160" s="30"/>
      <c r="C160" s="30"/>
      <c r="E160" s="30">
        <v>22142857</v>
      </c>
      <c r="F160" s="30"/>
      <c r="H160" s="7">
        <v>82701570849</v>
      </c>
      <c r="J160" s="7">
        <v>124008233685.661</v>
      </c>
      <c r="L160" s="7">
        <v>0</v>
      </c>
      <c r="N160" s="7">
        <v>0</v>
      </c>
      <c r="P160" s="7">
        <v>-18600000</v>
      </c>
      <c r="R160" s="7">
        <v>105809891345</v>
      </c>
      <c r="T160" s="7">
        <v>3542857</v>
      </c>
      <c r="V160" s="7">
        <v>6710</v>
      </c>
      <c r="X160" s="7">
        <v>13232250883</v>
      </c>
      <c r="Z160" s="7">
        <v>23588808500.266899</v>
      </c>
      <c r="AB160" s="7">
        <v>0.14000000000000001</v>
      </c>
    </row>
    <row r="161" spans="1:28" ht="21.75" customHeight="1">
      <c r="A161" s="30" t="s">
        <v>172</v>
      </c>
      <c r="B161" s="30"/>
      <c r="C161" s="30"/>
      <c r="E161" s="30">
        <v>13400000</v>
      </c>
      <c r="F161" s="30"/>
      <c r="H161" s="7">
        <v>119839748318</v>
      </c>
      <c r="J161" s="7">
        <v>126448935180</v>
      </c>
      <c r="L161" s="7">
        <v>0</v>
      </c>
      <c r="N161" s="7">
        <v>0</v>
      </c>
      <c r="P161" s="7">
        <v>-5038284</v>
      </c>
      <c r="R161" s="7">
        <v>43057264888</v>
      </c>
      <c r="T161" s="7">
        <v>8361716</v>
      </c>
      <c r="V161" s="7">
        <v>9840</v>
      </c>
      <c r="X161" s="7">
        <v>74781040369</v>
      </c>
      <c r="Z161" s="7">
        <v>81643266563.548798</v>
      </c>
      <c r="AB161" s="7">
        <v>0.48</v>
      </c>
    </row>
    <row r="162" spans="1:28" ht="21.75" customHeight="1">
      <c r="A162" s="30" t="s">
        <v>173</v>
      </c>
      <c r="B162" s="30"/>
      <c r="C162" s="30"/>
      <c r="E162" s="30">
        <v>219000</v>
      </c>
      <c r="F162" s="30"/>
      <c r="H162" s="7">
        <v>5247938958</v>
      </c>
      <c r="J162" s="7">
        <v>5908580864.6999998</v>
      </c>
      <c r="L162" s="7">
        <v>0</v>
      </c>
      <c r="N162" s="7">
        <v>0</v>
      </c>
      <c r="P162" s="7">
        <v>0</v>
      </c>
      <c r="R162" s="7">
        <v>0</v>
      </c>
      <c r="T162" s="7">
        <v>219000</v>
      </c>
      <c r="V162" s="7">
        <v>27420</v>
      </c>
      <c r="X162" s="7">
        <v>5247938958</v>
      </c>
      <c r="Z162" s="7">
        <v>5958561504.6000004</v>
      </c>
      <c r="AB162" s="7">
        <v>0.03</v>
      </c>
    </row>
    <row r="163" spans="1:28" ht="21.75" customHeight="1">
      <c r="A163" s="30" t="s">
        <v>174</v>
      </c>
      <c r="B163" s="30"/>
      <c r="C163" s="30"/>
      <c r="E163" s="30">
        <v>5000000</v>
      </c>
      <c r="F163" s="30"/>
      <c r="H163" s="7">
        <v>30130052989</v>
      </c>
      <c r="J163" s="7">
        <v>27237811500</v>
      </c>
      <c r="L163" s="7">
        <v>0</v>
      </c>
      <c r="N163" s="7">
        <v>0</v>
      </c>
      <c r="P163" s="7">
        <v>0</v>
      </c>
      <c r="R163" s="7">
        <v>0</v>
      </c>
      <c r="T163" s="7">
        <v>5000000</v>
      </c>
      <c r="V163" s="7">
        <v>6790</v>
      </c>
      <c r="X163" s="7">
        <v>30130052989</v>
      </c>
      <c r="Z163" s="7">
        <v>33687566500</v>
      </c>
      <c r="AB163" s="7">
        <v>0.2</v>
      </c>
    </row>
    <row r="164" spans="1:28" ht="21.75" customHeight="1">
      <c r="A164" s="30" t="s">
        <v>175</v>
      </c>
      <c r="B164" s="30"/>
      <c r="C164" s="30"/>
      <c r="E164" s="30">
        <v>0</v>
      </c>
      <c r="F164" s="30"/>
      <c r="H164" s="7">
        <v>0</v>
      </c>
      <c r="J164" s="7">
        <v>0</v>
      </c>
      <c r="L164" s="7">
        <v>1196011</v>
      </c>
      <c r="N164" s="7">
        <v>4153605231</v>
      </c>
      <c r="P164" s="7">
        <v>0</v>
      </c>
      <c r="R164" s="7">
        <v>0</v>
      </c>
      <c r="T164" s="7">
        <v>1196011</v>
      </c>
      <c r="V164" s="7">
        <v>3510</v>
      </c>
      <c r="X164" s="7">
        <v>4153605231</v>
      </c>
      <c r="Z164" s="7">
        <v>4165548080.7447</v>
      </c>
      <c r="AB164" s="7">
        <v>0.02</v>
      </c>
    </row>
    <row r="165" spans="1:28" ht="21.75" customHeight="1">
      <c r="A165" s="30" t="s">
        <v>176</v>
      </c>
      <c r="B165" s="30"/>
      <c r="C165" s="30"/>
      <c r="E165" s="30">
        <v>0</v>
      </c>
      <c r="F165" s="30"/>
      <c r="H165" s="7">
        <v>0</v>
      </c>
      <c r="J165" s="7">
        <v>0</v>
      </c>
      <c r="L165" s="7">
        <v>235767</v>
      </c>
      <c r="N165" s="7">
        <v>8822264420</v>
      </c>
      <c r="P165" s="7">
        <v>0</v>
      </c>
      <c r="R165" s="7">
        <v>0</v>
      </c>
      <c r="T165" s="7">
        <v>235767</v>
      </c>
      <c r="V165" s="7">
        <v>37320</v>
      </c>
      <c r="X165" s="7">
        <v>8822264420</v>
      </c>
      <c r="Z165" s="7">
        <v>8730809527.0788002</v>
      </c>
      <c r="AB165" s="7">
        <v>0.05</v>
      </c>
    </row>
    <row r="166" spans="1:28" ht="21.75" customHeight="1">
      <c r="A166" s="30" t="s">
        <v>177</v>
      </c>
      <c r="B166" s="30"/>
      <c r="C166" s="30"/>
      <c r="E166" s="30">
        <v>0</v>
      </c>
      <c r="F166" s="30"/>
      <c r="H166" s="7">
        <v>0</v>
      </c>
      <c r="J166" s="7">
        <v>0</v>
      </c>
      <c r="L166" s="7">
        <v>300000</v>
      </c>
      <c r="N166" s="7">
        <v>1152037875</v>
      </c>
      <c r="P166" s="7">
        <v>0</v>
      </c>
      <c r="R166" s="7">
        <v>0</v>
      </c>
      <c r="T166" s="7">
        <v>300000</v>
      </c>
      <c r="V166" s="7">
        <v>4170</v>
      </c>
      <c r="X166" s="7">
        <v>1152037875</v>
      </c>
      <c r="Z166" s="7">
        <v>1241329770</v>
      </c>
      <c r="AB166" s="7">
        <v>0.01</v>
      </c>
    </row>
    <row r="167" spans="1:28" ht="21.75" customHeight="1">
      <c r="A167" s="30" t="s">
        <v>178</v>
      </c>
      <c r="B167" s="30"/>
      <c r="C167" s="30"/>
      <c r="E167" s="30">
        <v>0</v>
      </c>
      <c r="F167" s="30"/>
      <c r="H167" s="7">
        <v>0</v>
      </c>
      <c r="J167" s="7">
        <v>0</v>
      </c>
      <c r="L167" s="7">
        <v>3900000</v>
      </c>
      <c r="N167" s="7">
        <v>15984469347</v>
      </c>
      <c r="P167" s="7">
        <v>0</v>
      </c>
      <c r="R167" s="7">
        <v>0</v>
      </c>
      <c r="T167" s="7">
        <v>3900000</v>
      </c>
      <c r="V167" s="7">
        <v>4360</v>
      </c>
      <c r="X167" s="7">
        <v>15984469347</v>
      </c>
      <c r="Z167" s="7">
        <v>16872559080</v>
      </c>
      <c r="AB167" s="7">
        <v>0.1</v>
      </c>
    </row>
    <row r="168" spans="1:28" ht="21.75" customHeight="1">
      <c r="A168" s="30" t="s">
        <v>179</v>
      </c>
      <c r="B168" s="30"/>
      <c r="C168" s="30"/>
      <c r="E168" s="30">
        <v>0</v>
      </c>
      <c r="F168" s="30"/>
      <c r="H168" s="7">
        <v>0</v>
      </c>
      <c r="J168" s="7">
        <v>0</v>
      </c>
      <c r="L168" s="7">
        <v>2000000</v>
      </c>
      <c r="N168" s="7">
        <v>4098808659</v>
      </c>
      <c r="P168" s="7">
        <v>0</v>
      </c>
      <c r="R168" s="7">
        <v>0</v>
      </c>
      <c r="T168" s="7">
        <v>2000000</v>
      </c>
      <c r="V168" s="7">
        <v>2330</v>
      </c>
      <c r="X168" s="7">
        <v>4098808659</v>
      </c>
      <c r="Z168" s="7">
        <v>4623978200</v>
      </c>
      <c r="AB168" s="7">
        <v>0.03</v>
      </c>
    </row>
    <row r="169" spans="1:28" ht="21.75" customHeight="1">
      <c r="A169" s="30" t="s">
        <v>180</v>
      </c>
      <c r="B169" s="30"/>
      <c r="C169" s="30"/>
      <c r="E169" s="30">
        <v>0</v>
      </c>
      <c r="F169" s="30"/>
      <c r="H169" s="7">
        <v>0</v>
      </c>
      <c r="J169" s="7">
        <v>0</v>
      </c>
      <c r="L169" s="7">
        <v>1790389</v>
      </c>
      <c r="N169" s="7">
        <v>0</v>
      </c>
      <c r="P169" s="7">
        <v>0</v>
      </c>
      <c r="R169" s="7">
        <v>0</v>
      </c>
      <c r="T169" s="7">
        <v>1790389</v>
      </c>
      <c r="V169" s="7">
        <v>1400</v>
      </c>
      <c r="X169" s="7">
        <v>1246110744</v>
      </c>
      <c r="Z169" s="7">
        <v>2487169010.2420001</v>
      </c>
      <c r="AB169" s="7">
        <v>0.01</v>
      </c>
    </row>
    <row r="170" spans="1:28" ht="21.75" customHeight="1">
      <c r="A170" s="30" t="s">
        <v>181</v>
      </c>
      <c r="B170" s="30"/>
      <c r="C170" s="30"/>
      <c r="E170" s="30">
        <v>0</v>
      </c>
      <c r="F170" s="30"/>
      <c r="H170" s="7">
        <v>0</v>
      </c>
      <c r="J170" s="7">
        <v>0</v>
      </c>
      <c r="L170" s="7">
        <v>300000</v>
      </c>
      <c r="N170" s="7">
        <v>4240266004</v>
      </c>
      <c r="P170" s="7">
        <v>0</v>
      </c>
      <c r="R170" s="7">
        <v>0</v>
      </c>
      <c r="T170" s="7">
        <v>300000</v>
      </c>
      <c r="V170" s="7">
        <v>17130</v>
      </c>
      <c r="X170" s="7">
        <v>4240266004</v>
      </c>
      <c r="Z170" s="7">
        <v>5099275530</v>
      </c>
      <c r="AB170" s="7">
        <v>0.03</v>
      </c>
    </row>
    <row r="171" spans="1:28" ht="21.75" customHeight="1">
      <c r="A171" s="30" t="s">
        <v>182</v>
      </c>
      <c r="B171" s="30"/>
      <c r="C171" s="30"/>
      <c r="E171" s="30">
        <v>0</v>
      </c>
      <c r="F171" s="30"/>
      <c r="H171" s="7">
        <v>0</v>
      </c>
      <c r="J171" s="7">
        <v>0</v>
      </c>
      <c r="L171" s="7">
        <v>9000000</v>
      </c>
      <c r="N171" s="7">
        <v>16504522823</v>
      </c>
      <c r="P171" s="7">
        <v>0</v>
      </c>
      <c r="R171" s="7">
        <v>0</v>
      </c>
      <c r="T171" s="7">
        <v>9000000</v>
      </c>
      <c r="V171" s="7">
        <v>2312</v>
      </c>
      <c r="X171" s="7">
        <v>16504522823</v>
      </c>
      <c r="Z171" s="7">
        <v>20647154160</v>
      </c>
      <c r="AB171" s="7">
        <v>0.12</v>
      </c>
    </row>
    <row r="172" spans="1:28" ht="21.75" customHeight="1">
      <c r="A172" s="30" t="s">
        <v>183</v>
      </c>
      <c r="B172" s="30"/>
      <c r="C172" s="30"/>
      <c r="E172" s="30">
        <v>0</v>
      </c>
      <c r="F172" s="30"/>
      <c r="H172" s="7">
        <v>0</v>
      </c>
      <c r="J172" s="7">
        <v>0</v>
      </c>
      <c r="L172" s="7">
        <v>8400000</v>
      </c>
      <c r="N172" s="7">
        <v>51682287367</v>
      </c>
      <c r="P172" s="7">
        <v>0</v>
      </c>
      <c r="R172" s="7">
        <v>0</v>
      </c>
      <c r="T172" s="7">
        <v>8400000</v>
      </c>
      <c r="V172" s="7">
        <v>7460</v>
      </c>
      <c r="X172" s="7">
        <v>51682287367</v>
      </c>
      <c r="Z172" s="7">
        <v>62179607280</v>
      </c>
      <c r="AB172" s="7">
        <v>0.36</v>
      </c>
    </row>
    <row r="173" spans="1:28" ht="21.75" customHeight="1">
      <c r="A173" s="30" t="s">
        <v>184</v>
      </c>
      <c r="B173" s="30"/>
      <c r="C173" s="30"/>
      <c r="E173" s="30">
        <v>0</v>
      </c>
      <c r="F173" s="30"/>
      <c r="H173" s="7">
        <v>0</v>
      </c>
      <c r="J173" s="7">
        <v>0</v>
      </c>
      <c r="L173" s="7">
        <v>60000</v>
      </c>
      <c r="N173" s="7">
        <v>4321281264</v>
      </c>
      <c r="P173" s="7">
        <v>0</v>
      </c>
      <c r="R173" s="7">
        <v>0</v>
      </c>
      <c r="T173" s="7">
        <v>60000</v>
      </c>
      <c r="V173" s="7">
        <v>89590</v>
      </c>
      <c r="X173" s="7">
        <v>4321281264</v>
      </c>
      <c r="Z173" s="7">
        <v>5333848158</v>
      </c>
      <c r="AB173" s="7">
        <v>0.03</v>
      </c>
    </row>
    <row r="174" spans="1:28" ht="21.75" customHeight="1">
      <c r="A174" s="30" t="s">
        <v>185</v>
      </c>
      <c r="B174" s="30"/>
      <c r="C174" s="30"/>
      <c r="E174" s="30">
        <v>0</v>
      </c>
      <c r="F174" s="30"/>
      <c r="H174" s="7">
        <v>0</v>
      </c>
      <c r="J174" s="7">
        <v>0</v>
      </c>
      <c r="L174" s="7">
        <v>1500000</v>
      </c>
      <c r="N174" s="7">
        <v>6626474162</v>
      </c>
      <c r="P174" s="7">
        <v>0</v>
      </c>
      <c r="R174" s="7">
        <v>0</v>
      </c>
      <c r="T174" s="7">
        <v>1500000</v>
      </c>
      <c r="V174" s="7">
        <v>6020</v>
      </c>
      <c r="X174" s="7">
        <v>6626474162</v>
      </c>
      <c r="Z174" s="7">
        <v>8960198100</v>
      </c>
      <c r="AB174" s="7">
        <v>0.05</v>
      </c>
    </row>
    <row r="175" spans="1:28" ht="21.75" customHeight="1">
      <c r="A175" s="30" t="s">
        <v>186</v>
      </c>
      <c r="B175" s="30"/>
      <c r="C175" s="30"/>
      <c r="E175" s="30">
        <v>0</v>
      </c>
      <c r="F175" s="30"/>
      <c r="H175" s="7">
        <v>0</v>
      </c>
      <c r="J175" s="7">
        <v>0</v>
      </c>
      <c r="L175" s="7">
        <v>300000</v>
      </c>
      <c r="N175" s="7">
        <v>1615259476</v>
      </c>
      <c r="P175" s="7">
        <v>0</v>
      </c>
      <c r="R175" s="7">
        <v>0</v>
      </c>
      <c r="T175" s="7">
        <v>300000</v>
      </c>
      <c r="V175" s="7">
        <v>7820</v>
      </c>
      <c r="X175" s="7">
        <v>1615259476</v>
      </c>
      <c r="Z175" s="7">
        <v>2327865420</v>
      </c>
      <c r="AB175" s="7">
        <v>0.01</v>
      </c>
    </row>
    <row r="176" spans="1:28" ht="21.75" customHeight="1">
      <c r="A176" s="30" t="s">
        <v>187</v>
      </c>
      <c r="B176" s="30"/>
      <c r="C176" s="30"/>
      <c r="E176" s="30">
        <v>0</v>
      </c>
      <c r="F176" s="30"/>
      <c r="H176" s="7">
        <v>0</v>
      </c>
      <c r="J176" s="7">
        <v>0</v>
      </c>
      <c r="L176" s="7">
        <v>1000000</v>
      </c>
      <c r="N176" s="7">
        <v>17185318088</v>
      </c>
      <c r="P176" s="7">
        <v>-1000000</v>
      </c>
      <c r="R176" s="7">
        <v>18093387339</v>
      </c>
      <c r="T176" s="7">
        <v>0</v>
      </c>
      <c r="V176" s="7">
        <v>0</v>
      </c>
      <c r="X176" s="7">
        <v>0</v>
      </c>
      <c r="Z176" s="7">
        <v>0</v>
      </c>
      <c r="AB176" s="7">
        <v>0</v>
      </c>
    </row>
    <row r="177" spans="1:30" ht="21.75" customHeight="1">
      <c r="A177" s="30" t="s">
        <v>188</v>
      </c>
      <c r="B177" s="30"/>
      <c r="C177" s="30"/>
      <c r="E177" s="30">
        <v>0</v>
      </c>
      <c r="F177" s="30"/>
      <c r="H177" s="7">
        <v>0</v>
      </c>
      <c r="J177" s="7">
        <v>0</v>
      </c>
      <c r="L177" s="7">
        <v>2124787</v>
      </c>
      <c r="N177" s="7">
        <v>14358928979</v>
      </c>
      <c r="P177" s="7">
        <v>-2124787</v>
      </c>
      <c r="R177" s="7">
        <v>16033908926</v>
      </c>
      <c r="T177" s="7">
        <v>0</v>
      </c>
      <c r="V177" s="7">
        <v>0</v>
      </c>
      <c r="X177" s="7">
        <v>0</v>
      </c>
      <c r="Z177" s="7">
        <v>0</v>
      </c>
      <c r="AB177" s="7">
        <v>0</v>
      </c>
    </row>
    <row r="178" spans="1:30" ht="21.75" customHeight="1">
      <c r="A178" s="30" t="s">
        <v>189</v>
      </c>
      <c r="B178" s="30"/>
      <c r="C178" s="30"/>
      <c r="E178" s="30">
        <v>0</v>
      </c>
      <c r="F178" s="30"/>
      <c r="H178" s="7">
        <v>0</v>
      </c>
      <c r="J178" s="7">
        <v>0</v>
      </c>
      <c r="L178" s="7">
        <v>600000</v>
      </c>
      <c r="N178" s="7">
        <v>4668403569</v>
      </c>
      <c r="P178" s="7">
        <v>0</v>
      </c>
      <c r="R178" s="7">
        <v>0</v>
      </c>
      <c r="T178" s="7">
        <v>600000</v>
      </c>
      <c r="V178" s="7">
        <v>12360</v>
      </c>
      <c r="X178" s="7">
        <v>4668403569</v>
      </c>
      <c r="Z178" s="7">
        <v>7358674320</v>
      </c>
      <c r="AB178" s="7">
        <v>0.04</v>
      </c>
    </row>
    <row r="179" spans="1:30" ht="21.75" customHeight="1">
      <c r="A179" s="30" t="s">
        <v>190</v>
      </c>
      <c r="B179" s="30"/>
      <c r="C179" s="30"/>
      <c r="E179" s="30">
        <v>0</v>
      </c>
      <c r="F179" s="30"/>
      <c r="H179" s="7">
        <v>0</v>
      </c>
      <c r="J179" s="7">
        <v>0</v>
      </c>
      <c r="L179" s="7">
        <v>2102817</v>
      </c>
      <c r="N179" s="7">
        <v>0</v>
      </c>
      <c r="P179" s="7">
        <v>0</v>
      </c>
      <c r="R179" s="7">
        <v>0</v>
      </c>
      <c r="T179" s="7">
        <v>2102817</v>
      </c>
      <c r="V179" s="7">
        <v>1332</v>
      </c>
      <c r="X179" s="7">
        <v>2003984601</v>
      </c>
      <c r="Z179" s="7">
        <v>2779300883.1538801</v>
      </c>
      <c r="AB179" s="7">
        <v>0.02</v>
      </c>
    </row>
    <row r="180" spans="1:30" ht="21.75" customHeight="1">
      <c r="A180" s="30" t="s">
        <v>68</v>
      </c>
      <c r="B180" s="30"/>
      <c r="C180" s="30"/>
      <c r="E180" s="30">
        <v>0</v>
      </c>
      <c r="F180" s="30"/>
      <c r="H180" s="7">
        <v>0</v>
      </c>
      <c r="J180" s="7">
        <v>0</v>
      </c>
      <c r="L180" s="7">
        <v>0</v>
      </c>
      <c r="N180" s="7">
        <v>0</v>
      </c>
      <c r="P180" s="7">
        <v>-2237435</v>
      </c>
      <c r="R180" s="7">
        <v>682918348</v>
      </c>
      <c r="T180" s="7">
        <v>0</v>
      </c>
      <c r="V180" s="7">
        <v>0</v>
      </c>
      <c r="X180" s="7">
        <v>0</v>
      </c>
      <c r="Z180" s="7">
        <v>0</v>
      </c>
      <c r="AB180" s="7">
        <v>0</v>
      </c>
    </row>
    <row r="181" spans="1:30" ht="21.75" customHeight="1" thickBot="1">
      <c r="A181" s="31" t="s">
        <v>191</v>
      </c>
      <c r="B181" s="31"/>
      <c r="C181" s="31"/>
      <c r="D181" s="31"/>
      <c r="F181" s="11">
        <f>SUM(E8:F180)</f>
        <v>3213624747</v>
      </c>
      <c r="H181" s="11">
        <f>SUM(H9:H180)</f>
        <v>9695940765061</v>
      </c>
      <c r="J181" s="11">
        <f>SUM(J9:J180)</f>
        <v>13260114058222.797</v>
      </c>
      <c r="L181" s="11">
        <f>SUM(L9:L180)</f>
        <v>165676721</v>
      </c>
      <c r="N181" s="11">
        <f>SUM(N9:N180)</f>
        <v>889942311718</v>
      </c>
      <c r="P181" s="11">
        <f>SUM(P7:P180)</f>
        <v>-455246307</v>
      </c>
      <c r="R181" s="11">
        <f>SUM(R9:R180)</f>
        <v>2848490900300</v>
      </c>
      <c r="T181" s="11">
        <f>SUM(T9:T180)</f>
        <v>2924055161</v>
      </c>
      <c r="V181" s="11"/>
      <c r="X181" s="11">
        <f>SUM(X9:X180)</f>
        <v>8881232632468</v>
      </c>
      <c r="Z181" s="11">
        <f>SUM(Z9:Z180)</f>
        <v>14609403270869.516</v>
      </c>
      <c r="AB181" s="11">
        <f>SUM(AB9:AB180)</f>
        <v>85.289999999999992</v>
      </c>
    </row>
    <row r="182" spans="1:30" ht="13.5" thickTop="1">
      <c r="P182" s="14"/>
    </row>
    <row r="183" spans="1:30">
      <c r="F183"/>
      <c r="G183"/>
      <c r="H183"/>
      <c r="I183"/>
      <c r="J183"/>
      <c r="K183"/>
      <c r="L183"/>
      <c r="M183"/>
      <c r="N183"/>
      <c r="O183"/>
      <c r="Q183"/>
      <c r="R183" s="14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>
      <c r="F184"/>
      <c r="G184"/>
      <c r="H184"/>
      <c r="I184"/>
      <c r="J184"/>
      <c r="K184"/>
      <c r="L184"/>
      <c r="M184"/>
      <c r="N184"/>
      <c r="O184"/>
      <c r="Q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>
      <c r="F185"/>
      <c r="G185"/>
      <c r="H185"/>
      <c r="I185"/>
      <c r="J185"/>
      <c r="K185"/>
      <c r="L185"/>
      <c r="M185"/>
      <c r="N185"/>
      <c r="O185"/>
      <c r="P185"/>
      <c r="Q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>
      <c r="F186"/>
      <c r="G186"/>
      <c r="H186"/>
      <c r="I186"/>
      <c r="J186"/>
      <c r="K186"/>
      <c r="L186"/>
      <c r="M186"/>
      <c r="N186"/>
      <c r="O186"/>
      <c r="P186"/>
      <c r="Q186"/>
      <c r="R186" s="15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>
      <c r="F187"/>
      <c r="G187"/>
      <c r="H187"/>
      <c r="I187"/>
      <c r="J187"/>
      <c r="K187"/>
      <c r="L187"/>
      <c r="M187"/>
      <c r="N187"/>
      <c r="O187"/>
      <c r="P187"/>
      <c r="Q187"/>
      <c r="R187" s="15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>
      <c r="F188"/>
      <c r="G188"/>
      <c r="H188"/>
      <c r="I188"/>
      <c r="J188"/>
      <c r="K188"/>
      <c r="L188"/>
      <c r="M188"/>
      <c r="N188"/>
      <c r="O188"/>
      <c r="P188"/>
      <c r="Q188"/>
      <c r="S188"/>
      <c r="T188"/>
      <c r="U188"/>
      <c r="V188"/>
      <c r="W188"/>
      <c r="X188"/>
      <c r="Y188"/>
      <c r="Z188"/>
      <c r="AA188"/>
      <c r="AB188"/>
      <c r="AC188"/>
      <c r="AD188"/>
    </row>
    <row r="189" spans="1:30"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</row>
    <row r="190" spans="1:30"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</row>
    <row r="191" spans="1:30"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</row>
    <row r="192" spans="1:30"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</row>
    <row r="193" spans="6:30"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</row>
  </sheetData>
  <autoFilter ref="A8:AD181" xr:uid="{00000000-0001-0000-0100-000000000000}">
    <filterColumn colId="0" showButton="0"/>
    <filterColumn colId="1" showButton="0"/>
    <filterColumn colId="4" showButton="0"/>
  </autoFilter>
  <mergeCells count="35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106:C106"/>
    <mergeCell ref="E106:F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17:C117"/>
    <mergeCell ref="E117:F117"/>
    <mergeCell ref="A118:C118"/>
    <mergeCell ref="E118:F118"/>
    <mergeCell ref="A119:C119"/>
    <mergeCell ref="E119:F119"/>
    <mergeCell ref="A120:C120"/>
    <mergeCell ref="E120:F120"/>
    <mergeCell ref="A121:C121"/>
    <mergeCell ref="E121:F121"/>
    <mergeCell ref="A122:C122"/>
    <mergeCell ref="E122:F122"/>
    <mergeCell ref="A123:C123"/>
    <mergeCell ref="E123:F123"/>
    <mergeCell ref="A124:C124"/>
    <mergeCell ref="E124:F124"/>
    <mergeCell ref="A125:C125"/>
    <mergeCell ref="E125:F125"/>
    <mergeCell ref="A126:C126"/>
    <mergeCell ref="E126:F126"/>
    <mergeCell ref="A127:C127"/>
    <mergeCell ref="E127:F127"/>
    <mergeCell ref="A128:C128"/>
    <mergeCell ref="E128:F128"/>
    <mergeCell ref="A129:C129"/>
    <mergeCell ref="E129:F129"/>
    <mergeCell ref="A130:C130"/>
    <mergeCell ref="E130:F130"/>
    <mergeCell ref="A131:C131"/>
    <mergeCell ref="E131:F131"/>
    <mergeCell ref="A132:C132"/>
    <mergeCell ref="E132:F132"/>
    <mergeCell ref="A133:C133"/>
    <mergeCell ref="E133:F133"/>
    <mergeCell ref="A134:C134"/>
    <mergeCell ref="E134:F134"/>
    <mergeCell ref="A135:C135"/>
    <mergeCell ref="E135:F135"/>
    <mergeCell ref="A136:C136"/>
    <mergeCell ref="E136:F136"/>
    <mergeCell ref="A137:C137"/>
    <mergeCell ref="E137:F137"/>
    <mergeCell ref="A138:C138"/>
    <mergeCell ref="E138:F138"/>
    <mergeCell ref="A139:C139"/>
    <mergeCell ref="E139:F139"/>
    <mergeCell ref="A140:C140"/>
    <mergeCell ref="E140:F140"/>
    <mergeCell ref="A141:C141"/>
    <mergeCell ref="E141:F141"/>
    <mergeCell ref="A142:C142"/>
    <mergeCell ref="E142:F142"/>
    <mergeCell ref="A143:C143"/>
    <mergeCell ref="E143:F143"/>
    <mergeCell ref="A144:C144"/>
    <mergeCell ref="E144:F144"/>
    <mergeCell ref="A145:C145"/>
    <mergeCell ref="E145:F145"/>
    <mergeCell ref="A146:C146"/>
    <mergeCell ref="E146:F146"/>
    <mergeCell ref="A147:C147"/>
    <mergeCell ref="E147:F147"/>
    <mergeCell ref="A148:C148"/>
    <mergeCell ref="E148:F148"/>
    <mergeCell ref="A149:C149"/>
    <mergeCell ref="E149:F149"/>
    <mergeCell ref="A150:C150"/>
    <mergeCell ref="E150:F150"/>
    <mergeCell ref="A151:C151"/>
    <mergeCell ref="E151:F151"/>
    <mergeCell ref="A152:C152"/>
    <mergeCell ref="E152:F152"/>
    <mergeCell ref="A153:C153"/>
    <mergeCell ref="E153:F153"/>
    <mergeCell ref="A154:C154"/>
    <mergeCell ref="E154:F154"/>
    <mergeCell ref="A155:C155"/>
    <mergeCell ref="E155:F155"/>
    <mergeCell ref="A156:C156"/>
    <mergeCell ref="E156:F156"/>
    <mergeCell ref="A157:C157"/>
    <mergeCell ref="E157:F157"/>
    <mergeCell ref="A158:C158"/>
    <mergeCell ref="E158:F158"/>
    <mergeCell ref="A159:C159"/>
    <mergeCell ref="E159:F159"/>
    <mergeCell ref="A160:C160"/>
    <mergeCell ref="E160:F160"/>
    <mergeCell ref="A161:C161"/>
    <mergeCell ref="E161:F161"/>
    <mergeCell ref="A162:C162"/>
    <mergeCell ref="E162:F162"/>
    <mergeCell ref="A163:C163"/>
    <mergeCell ref="E163:F163"/>
    <mergeCell ref="A164:C164"/>
    <mergeCell ref="E164:F164"/>
    <mergeCell ref="A165:C165"/>
    <mergeCell ref="E165:F165"/>
    <mergeCell ref="A166:C166"/>
    <mergeCell ref="E166:F166"/>
    <mergeCell ref="A167:C167"/>
    <mergeCell ref="E167:F167"/>
    <mergeCell ref="A168:C168"/>
    <mergeCell ref="E168:F168"/>
    <mergeCell ref="A169:C169"/>
    <mergeCell ref="E169:F169"/>
    <mergeCell ref="A170:C170"/>
    <mergeCell ref="E170:F170"/>
    <mergeCell ref="A171:C171"/>
    <mergeCell ref="E171:F171"/>
    <mergeCell ref="A172:C172"/>
    <mergeCell ref="E172:F172"/>
    <mergeCell ref="A173:C173"/>
    <mergeCell ref="E173:F173"/>
    <mergeCell ref="A174:C174"/>
    <mergeCell ref="E174:F174"/>
    <mergeCell ref="A175:C175"/>
    <mergeCell ref="E175:F175"/>
    <mergeCell ref="A176:C176"/>
    <mergeCell ref="E176:F176"/>
    <mergeCell ref="A177:C177"/>
    <mergeCell ref="E177:F177"/>
    <mergeCell ref="A178:C178"/>
    <mergeCell ref="E178:F178"/>
    <mergeCell ref="A179:C179"/>
    <mergeCell ref="E179:F179"/>
    <mergeCell ref="A181:D181"/>
    <mergeCell ref="A180:C180"/>
    <mergeCell ref="E180:F18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312C-32A4-40D5-8A8B-E17A4F92E8AC}">
  <sheetPr>
    <tabColor theme="0"/>
    <pageSetUpPr fitToPage="1"/>
  </sheetPr>
  <dimension ref="A1:AD22"/>
  <sheetViews>
    <sheetView rightToLeft="1" workbookViewId="0">
      <pane ySplit="8" topLeftCell="A9" activePane="bottomLeft" state="frozen"/>
      <selection activeCell="D19" sqref="D19"/>
      <selection pane="bottomLeft" activeCell="AB9" sqref="AB9:AB10"/>
    </sheetView>
  </sheetViews>
  <sheetFormatPr defaultRowHeight="12.75"/>
  <cols>
    <col min="1" max="1" width="3.5703125" style="1" bestFit="1" customWidth="1"/>
    <col min="2" max="2" width="2.5703125" style="1" customWidth="1"/>
    <col min="3" max="3" width="23.42578125" style="1" customWidth="1"/>
    <col min="4" max="5" width="1.28515625" style="1" customWidth="1"/>
    <col min="6" max="6" width="14.42578125" style="1" bestFit="1" customWidth="1"/>
    <col min="7" max="7" width="1.28515625" style="1" customWidth="1"/>
    <col min="8" max="8" width="19.5703125" style="1" bestFit="1" customWidth="1"/>
    <col min="9" max="9" width="1.28515625" style="1" customWidth="1"/>
    <col min="10" max="10" width="19.85546875" style="1" bestFit="1" customWidth="1"/>
    <col min="11" max="11" width="1.28515625" style="1" customWidth="1"/>
    <col min="12" max="12" width="12.5703125" style="1" bestFit="1" customWidth="1"/>
    <col min="13" max="13" width="1.28515625" style="1" customWidth="1"/>
    <col min="14" max="14" width="17" style="1" bestFit="1" customWidth="1"/>
    <col min="15" max="15" width="1.28515625" style="1" customWidth="1"/>
    <col min="16" max="16" width="13.7109375" style="1" bestFit="1" customWidth="1"/>
    <col min="17" max="17" width="1.28515625" style="1" customWidth="1"/>
    <col min="18" max="18" width="18.7109375" style="1" bestFit="1" customWidth="1"/>
    <col min="19" max="19" width="1.28515625" style="1" customWidth="1"/>
    <col min="20" max="20" width="14.7109375" style="1" bestFit="1" customWidth="1"/>
    <col min="21" max="21" width="1.28515625" style="1" customWidth="1"/>
    <col min="22" max="22" width="16.140625" style="1" bestFit="1" customWidth="1"/>
    <col min="23" max="23" width="1.28515625" style="1" customWidth="1"/>
    <col min="24" max="24" width="18.42578125" style="1" bestFit="1" customWidth="1"/>
    <col min="25" max="25" width="1.28515625" style="1" customWidth="1"/>
    <col min="26" max="26" width="19.7109375" style="1" bestFit="1" customWidth="1"/>
    <col min="27" max="27" width="1.28515625" style="1" customWidth="1"/>
    <col min="28" max="28" width="18.28515625" style="1" bestFit="1" customWidth="1"/>
    <col min="29" max="29" width="0.28515625" style="1" customWidth="1"/>
    <col min="30" max="16384" width="9.140625" style="1"/>
  </cols>
  <sheetData>
    <row r="1" spans="1:30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30" ht="21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30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30" ht="14.45" customHeight="1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30" ht="33" customHeight="1">
      <c r="A5" s="34" t="s">
        <v>195</v>
      </c>
      <c r="B5" s="34"/>
      <c r="C5" s="26" t="s">
        <v>359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30" ht="14.45" customHeight="1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30" ht="21.75" customHeight="1">
      <c r="F7" s="4"/>
      <c r="G7" s="4"/>
      <c r="H7" s="4"/>
      <c r="I7" s="4"/>
      <c r="J7" s="4"/>
      <c r="L7" s="32" t="s">
        <v>10</v>
      </c>
      <c r="M7" s="32"/>
      <c r="N7" s="32"/>
      <c r="O7" s="4"/>
      <c r="P7" s="32" t="s">
        <v>11</v>
      </c>
      <c r="Q7" s="32"/>
      <c r="R7" s="32"/>
      <c r="T7" s="4"/>
      <c r="U7" s="4"/>
      <c r="V7" s="4"/>
      <c r="W7" s="4"/>
      <c r="X7" s="4"/>
      <c r="Y7" s="4"/>
      <c r="Z7" s="4"/>
      <c r="AA7" s="4"/>
      <c r="AB7" s="4"/>
    </row>
    <row r="8" spans="1:30" ht="21.75" customHeight="1">
      <c r="A8" s="27" t="s">
        <v>12</v>
      </c>
      <c r="B8" s="27"/>
      <c r="C8" s="27"/>
      <c r="E8" s="27" t="s">
        <v>13</v>
      </c>
      <c r="F8" s="27"/>
      <c r="H8" s="3" t="s">
        <v>14</v>
      </c>
      <c r="J8" s="3" t="s">
        <v>15</v>
      </c>
      <c r="L8" s="5" t="s">
        <v>13</v>
      </c>
      <c r="M8" s="4"/>
      <c r="N8" s="5" t="s">
        <v>14</v>
      </c>
      <c r="P8" s="5" t="s">
        <v>13</v>
      </c>
      <c r="Q8" s="4"/>
      <c r="R8" s="5" t="s">
        <v>16</v>
      </c>
      <c r="T8" s="3" t="s">
        <v>13</v>
      </c>
      <c r="V8" s="3" t="s">
        <v>17</v>
      </c>
      <c r="X8" s="3" t="s">
        <v>14</v>
      </c>
      <c r="Z8" s="3" t="s">
        <v>15</v>
      </c>
      <c r="AB8" s="3" t="s">
        <v>18</v>
      </c>
    </row>
    <row r="9" spans="1:30" ht="21.75" customHeight="1">
      <c r="A9" s="30" t="s">
        <v>113</v>
      </c>
      <c r="B9" s="30"/>
      <c r="C9" s="30"/>
      <c r="E9" s="30">
        <v>40591</v>
      </c>
      <c r="F9" s="30"/>
      <c r="H9" s="7">
        <v>977450630825</v>
      </c>
      <c r="J9" s="7">
        <v>1009909520168.1801</v>
      </c>
      <c r="L9" s="7">
        <v>0</v>
      </c>
      <c r="N9" s="7">
        <v>0</v>
      </c>
      <c r="P9" s="7">
        <v>0</v>
      </c>
      <c r="R9" s="7">
        <v>0</v>
      </c>
      <c r="T9" s="7">
        <v>40591</v>
      </c>
      <c r="V9" s="7">
        <v>28000000</v>
      </c>
      <c r="X9" s="7">
        <v>977450630825</v>
      </c>
      <c r="Z9" s="7">
        <v>1133820284800</v>
      </c>
      <c r="AB9" s="39">
        <v>6.62</v>
      </c>
    </row>
    <row r="10" spans="1:30" ht="21.75" customHeight="1" thickBot="1">
      <c r="A10" s="31" t="s">
        <v>191</v>
      </c>
      <c r="B10" s="31"/>
      <c r="C10" s="31"/>
      <c r="D10" s="31"/>
      <c r="F10" s="11">
        <f>SUM(E8:F9)</f>
        <v>40591</v>
      </c>
      <c r="H10" s="11">
        <f>SUM(H9:H9)</f>
        <v>977450630825</v>
      </c>
      <c r="J10" s="11">
        <f>SUM(J9:J9)</f>
        <v>1009909520168.1801</v>
      </c>
      <c r="L10" s="11">
        <f>SUM(L9:L9)</f>
        <v>0</v>
      </c>
      <c r="N10" s="11">
        <f>SUM(N9:N9)</f>
        <v>0</v>
      </c>
      <c r="P10" s="11">
        <f>SUM(P7:P9)</f>
        <v>0</v>
      </c>
      <c r="R10" s="11">
        <f>SUM(R9:R9)</f>
        <v>0</v>
      </c>
      <c r="T10" s="11">
        <f>SUM(T9:T9)</f>
        <v>40591</v>
      </c>
      <c r="V10" s="11"/>
      <c r="X10" s="11">
        <f>SUM(X9:X9)</f>
        <v>977450630825</v>
      </c>
      <c r="Z10" s="11">
        <f>SUM(Z9:Z9)</f>
        <v>1133820284800</v>
      </c>
      <c r="AB10" s="40">
        <f>SUM(AB9)</f>
        <v>6.62</v>
      </c>
    </row>
    <row r="11" spans="1:30" ht="13.5" thickTop="1">
      <c r="P11" s="14"/>
    </row>
    <row r="12" spans="1:30">
      <c r="F12"/>
      <c r="G12"/>
      <c r="H12"/>
      <c r="I12"/>
      <c r="J12"/>
      <c r="K12"/>
      <c r="L12"/>
      <c r="M12"/>
      <c r="N12"/>
      <c r="O12"/>
      <c r="Q12"/>
      <c r="R12" s="14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F13"/>
      <c r="G13"/>
      <c r="H13"/>
      <c r="I13"/>
      <c r="J13"/>
      <c r="K13"/>
      <c r="L13"/>
      <c r="M13"/>
      <c r="N13"/>
      <c r="O13"/>
      <c r="Q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F14"/>
      <c r="G14"/>
      <c r="H14"/>
      <c r="I14"/>
      <c r="J14"/>
      <c r="K14"/>
      <c r="L14"/>
      <c r="M14"/>
      <c r="N14"/>
      <c r="O14"/>
      <c r="P14"/>
      <c r="Q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F15"/>
      <c r="G15"/>
      <c r="H15"/>
      <c r="I15"/>
      <c r="J15"/>
      <c r="K15"/>
      <c r="L15"/>
      <c r="M15"/>
      <c r="N15"/>
      <c r="O15"/>
      <c r="P15"/>
      <c r="Q15"/>
      <c r="R15" s="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F16"/>
      <c r="G16"/>
      <c r="H16"/>
      <c r="I16"/>
      <c r="J16"/>
      <c r="K16"/>
      <c r="L16"/>
      <c r="M16"/>
      <c r="N16"/>
      <c r="O16"/>
      <c r="P16"/>
      <c r="Q16"/>
      <c r="R16" s="15"/>
      <c r="S16"/>
      <c r="T16"/>
      <c r="U16"/>
      <c r="V16"/>
      <c r="W16"/>
      <c r="X16"/>
      <c r="Y16"/>
      <c r="Z16"/>
      <c r="AA16"/>
      <c r="AB16"/>
      <c r="AC16"/>
      <c r="AD16"/>
    </row>
    <row r="17" spans="6:30">
      <c r="F17"/>
      <c r="G17"/>
      <c r="H17"/>
      <c r="I17"/>
      <c r="J17"/>
      <c r="K17"/>
      <c r="L17"/>
      <c r="M17"/>
      <c r="N17"/>
      <c r="O17"/>
      <c r="P17"/>
      <c r="Q17"/>
      <c r="S17"/>
      <c r="T17"/>
      <c r="U17"/>
      <c r="V17"/>
      <c r="W17"/>
      <c r="X17"/>
      <c r="Y17"/>
      <c r="Z17"/>
      <c r="AA17"/>
      <c r="AB17"/>
      <c r="AC17"/>
      <c r="AD17"/>
    </row>
    <row r="18" spans="6:30"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6:30"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6:30"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6:30"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6:30"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</sheetData>
  <autoFilter ref="A8:AD10" xr:uid="{00000000-0001-0000-0100-000000000000}">
    <filterColumn colId="0" showButton="0"/>
    <filterColumn colId="1" showButton="0"/>
    <filterColumn colId="4" showButton="0"/>
  </autoFilter>
  <mergeCells count="15">
    <mergeCell ref="A1:AB1"/>
    <mergeCell ref="A2:AB2"/>
    <mergeCell ref="A3:AB3"/>
    <mergeCell ref="A5:B5"/>
    <mergeCell ref="C5:AB5"/>
    <mergeCell ref="T6:AB6"/>
    <mergeCell ref="L7:N7"/>
    <mergeCell ref="P7:R7"/>
    <mergeCell ref="A8:C8"/>
    <mergeCell ref="E8:F8"/>
    <mergeCell ref="A10:D10"/>
    <mergeCell ref="A9:C9"/>
    <mergeCell ref="E9:F9"/>
    <mergeCell ref="F6:J6"/>
    <mergeCell ref="L6:R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L13"/>
  <sheetViews>
    <sheetView rightToLeft="1" workbookViewId="0">
      <selection activeCell="D19" sqref="D19"/>
    </sheetView>
  </sheetViews>
  <sheetFormatPr defaultRowHeight="12.75"/>
  <cols>
    <col min="1" max="1" width="6.28515625" style="1" bestFit="1" customWidth="1"/>
    <col min="2" max="2" width="35" style="1" customWidth="1"/>
    <col min="3" max="3" width="1.28515625" style="1" customWidth="1"/>
    <col min="4" max="4" width="16.85546875" style="1" bestFit="1" customWidth="1"/>
    <col min="5" max="5" width="1.28515625" style="1" customWidth="1"/>
    <col min="6" max="6" width="18.7109375" style="1" bestFit="1" customWidth="1"/>
    <col min="7" max="7" width="1.28515625" style="1" customWidth="1"/>
    <col min="8" max="8" width="18.5703125" style="1" bestFit="1" customWidth="1"/>
    <col min="9" max="9" width="1.28515625" style="1" customWidth="1"/>
    <col min="10" max="10" width="16.85546875" style="1" bestFit="1" customWidth="1"/>
    <col min="11" max="11" width="1.28515625" style="1" customWidth="1"/>
    <col min="12" max="12" width="18.28515625" style="1" bestFit="1" customWidth="1"/>
    <col min="13" max="13" width="0.28515625" style="1" customWidth="1"/>
    <col min="14" max="16384" width="9.140625" style="1"/>
  </cols>
  <sheetData>
    <row r="1" spans="1:12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1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4.45" customHeight="1"/>
    <row r="5" spans="1:12" ht="14.45" customHeight="1">
      <c r="A5" s="2" t="s">
        <v>196</v>
      </c>
      <c r="B5" s="26" t="s">
        <v>197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>
      <c r="D6" s="3" t="s">
        <v>7</v>
      </c>
      <c r="F6" s="27" t="s">
        <v>8</v>
      </c>
      <c r="G6" s="27"/>
      <c r="H6" s="27"/>
      <c r="J6" s="3" t="s">
        <v>9</v>
      </c>
    </row>
    <row r="7" spans="1:12" ht="14.45" customHeight="1">
      <c r="D7" s="4"/>
      <c r="F7" s="4"/>
      <c r="G7" s="4"/>
      <c r="H7" s="4"/>
      <c r="J7" s="4"/>
    </row>
    <row r="8" spans="1:12" ht="14.45" customHeight="1">
      <c r="A8" s="27" t="s">
        <v>198</v>
      </c>
      <c r="B8" s="27"/>
      <c r="D8" s="3" t="s">
        <v>199</v>
      </c>
      <c r="F8" s="3" t="s">
        <v>200</v>
      </c>
      <c r="H8" s="3" t="s">
        <v>201</v>
      </c>
      <c r="J8" s="3" t="s">
        <v>199</v>
      </c>
      <c r="L8" s="3" t="s">
        <v>18</v>
      </c>
    </row>
    <row r="9" spans="1:12" ht="21.75" customHeight="1">
      <c r="A9" s="33" t="s">
        <v>354</v>
      </c>
      <c r="B9" s="33"/>
      <c r="D9" s="6">
        <v>9734976056</v>
      </c>
      <c r="F9" s="6">
        <v>284520547</v>
      </c>
      <c r="H9" s="6">
        <v>9734000000</v>
      </c>
      <c r="J9" s="6">
        <v>285496603</v>
      </c>
      <c r="L9" s="6" t="s">
        <v>202</v>
      </c>
    </row>
    <row r="10" spans="1:12" ht="21.75" customHeight="1">
      <c r="A10" s="30" t="s">
        <v>355</v>
      </c>
      <c r="B10" s="30"/>
      <c r="D10" s="7">
        <v>14876698515</v>
      </c>
      <c r="F10" s="7">
        <v>2520388124695</v>
      </c>
      <c r="H10" s="7">
        <v>2525565265903</v>
      </c>
      <c r="J10" s="7">
        <v>9699557307</v>
      </c>
      <c r="L10" s="7" t="s">
        <v>203</v>
      </c>
    </row>
    <row r="11" spans="1:12" ht="21.75" customHeight="1">
      <c r="A11" s="30" t="s">
        <v>356</v>
      </c>
      <c r="B11" s="30"/>
      <c r="D11" s="7">
        <v>10000000000</v>
      </c>
      <c r="F11" s="7">
        <v>0</v>
      </c>
      <c r="H11" s="7">
        <v>0</v>
      </c>
      <c r="J11" s="7">
        <v>10000000000</v>
      </c>
      <c r="L11" s="7" t="s">
        <v>203</v>
      </c>
    </row>
    <row r="12" spans="1:12" ht="21.75" customHeight="1">
      <c r="A12" s="35" t="s">
        <v>357</v>
      </c>
      <c r="B12" s="35"/>
      <c r="D12" s="8">
        <v>160340794933</v>
      </c>
      <c r="F12" s="8">
        <v>2901590539855</v>
      </c>
      <c r="H12" s="8">
        <v>2520384450647</v>
      </c>
      <c r="J12" s="8">
        <v>541546884141</v>
      </c>
      <c r="L12" s="8" t="s">
        <v>204</v>
      </c>
    </row>
    <row r="13" spans="1:12" ht="21.75" customHeight="1">
      <c r="A13" s="31" t="s">
        <v>191</v>
      </c>
      <c r="B13" s="31"/>
      <c r="D13" s="11">
        <v>194952469504</v>
      </c>
      <c r="F13" s="11">
        <v>5422263185097</v>
      </c>
      <c r="H13" s="11">
        <v>5055683716550</v>
      </c>
      <c r="J13" s="11">
        <v>561531938051</v>
      </c>
      <c r="L13" s="11">
        <v>0</v>
      </c>
    </row>
  </sheetData>
  <mergeCells count="11">
    <mergeCell ref="A1:L1"/>
    <mergeCell ref="A2:L2"/>
    <mergeCell ref="A3:L3"/>
    <mergeCell ref="B5:L5"/>
    <mergeCell ref="F6:H6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J12"/>
  <sheetViews>
    <sheetView rightToLeft="1" workbookViewId="0">
      <selection activeCell="H8" sqref="H8"/>
    </sheetView>
  </sheetViews>
  <sheetFormatPr defaultRowHeight="12.75"/>
  <cols>
    <col min="1" max="1" width="3.85546875" style="1" bestFit="1" customWidth="1"/>
    <col min="2" max="2" width="60.42578125" style="1" customWidth="1"/>
    <col min="3" max="3" width="1.28515625" style="1" customWidth="1"/>
    <col min="4" max="4" width="8.28515625" style="1" bestFit="1" customWidth="1"/>
    <col min="5" max="5" width="1.28515625" style="1" customWidth="1"/>
    <col min="6" max="6" width="18.7109375" style="1" bestFit="1" customWidth="1"/>
    <col min="7" max="7" width="1.28515625" style="1" customWidth="1"/>
    <col min="8" max="8" width="17.28515625" style="1" bestFit="1" customWidth="1"/>
    <col min="9" max="9" width="1.28515625" style="1" customWidth="1"/>
    <col min="10" max="10" width="18" style="1" bestFit="1" customWidth="1"/>
    <col min="11" max="11" width="0.28515625" style="1" customWidth="1"/>
    <col min="12" max="16384" width="9.140625" style="1"/>
  </cols>
  <sheetData>
    <row r="1" spans="1:10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4.45" customHeight="1"/>
    <row r="5" spans="1:10" ht="29.1" customHeight="1">
      <c r="A5" s="2" t="s">
        <v>206</v>
      </c>
      <c r="B5" s="26" t="s">
        <v>207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/>
    <row r="7" spans="1:10" ht="14.45" customHeight="1">
      <c r="A7" s="27" t="s">
        <v>208</v>
      </c>
      <c r="B7" s="27"/>
      <c r="D7" s="3" t="s">
        <v>209</v>
      </c>
      <c r="F7" s="3" t="s">
        <v>199</v>
      </c>
      <c r="H7" s="3" t="s">
        <v>210</v>
      </c>
      <c r="J7" s="3" t="s">
        <v>211</v>
      </c>
    </row>
    <row r="8" spans="1:10" ht="21.75" customHeight="1">
      <c r="A8" s="33" t="s">
        <v>212</v>
      </c>
      <c r="B8" s="33"/>
      <c r="D8" s="17" t="s">
        <v>213</v>
      </c>
      <c r="F8" s="21">
        <v>3701552805882</v>
      </c>
      <c r="G8" s="20"/>
      <c r="H8" s="43">
        <f>F8/F12*100</f>
        <v>99.867357674046303</v>
      </c>
      <c r="I8" s="20"/>
      <c r="J8" s="21">
        <v>21.61</v>
      </c>
    </row>
    <row r="9" spans="1:10" ht="21.75" customHeight="1">
      <c r="A9" s="30" t="s">
        <v>215</v>
      </c>
      <c r="B9" s="30"/>
      <c r="D9" s="18" t="s">
        <v>214</v>
      </c>
      <c r="F9" s="22">
        <v>0</v>
      </c>
      <c r="G9" s="20"/>
      <c r="H9" s="22">
        <v>0</v>
      </c>
      <c r="I9" s="20"/>
      <c r="J9" s="22">
        <v>0</v>
      </c>
    </row>
    <row r="10" spans="1:10" ht="21.75" customHeight="1">
      <c r="A10" s="30" t="s">
        <v>217</v>
      </c>
      <c r="B10" s="30"/>
      <c r="D10" s="18" t="s">
        <v>216</v>
      </c>
      <c r="F10" s="22">
        <v>2076058864</v>
      </c>
      <c r="G10" s="20"/>
      <c r="H10" s="41">
        <f>F10/F12*100</f>
        <v>5.6011766951967024E-2</v>
      </c>
      <c r="I10" s="20"/>
      <c r="J10" s="22">
        <v>0.01</v>
      </c>
    </row>
    <row r="11" spans="1:10" ht="21.75" customHeight="1">
      <c r="A11" s="35" t="s">
        <v>219</v>
      </c>
      <c r="B11" s="35"/>
      <c r="D11" s="19" t="s">
        <v>218</v>
      </c>
      <c r="F11" s="23">
        <f>'سایر درآمدها'!D11</f>
        <v>2840288031</v>
      </c>
      <c r="G11" s="20"/>
      <c r="H11" s="42">
        <f>F11/F12*100</f>
        <v>7.6630559001738069E-2</v>
      </c>
      <c r="I11" s="20"/>
      <c r="J11" s="23">
        <v>0.09</v>
      </c>
    </row>
    <row r="12" spans="1:10" ht="21.75" customHeight="1">
      <c r="A12" s="31" t="s">
        <v>191</v>
      </c>
      <c r="B12" s="31"/>
      <c r="D12" s="11"/>
      <c r="F12" s="24">
        <f>SUM(F8:F11)</f>
        <v>3706469152777</v>
      </c>
      <c r="G12" s="20"/>
      <c r="H12" s="24">
        <f>SUM(H8:H11)</f>
        <v>100.00000000000001</v>
      </c>
      <c r="I12" s="20"/>
      <c r="J12" s="24">
        <f>SUM(J8:J11)</f>
        <v>21.71</v>
      </c>
    </row>
  </sheetData>
  <mergeCells count="10">
    <mergeCell ref="A1:J1"/>
    <mergeCell ref="A2:J2"/>
    <mergeCell ref="A3:J3"/>
    <mergeCell ref="B5:J5"/>
    <mergeCell ref="A7:B7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W218"/>
  <sheetViews>
    <sheetView rightToLeft="1" workbookViewId="0">
      <pane ySplit="8" topLeftCell="A198" activePane="bottomLeft" state="frozen"/>
      <selection pane="bottomLeft" activeCell="W218" sqref="W218"/>
    </sheetView>
  </sheetViews>
  <sheetFormatPr defaultRowHeight="12.75"/>
  <cols>
    <col min="1" max="1" width="6.140625" style="1" bestFit="1" customWidth="1"/>
    <col min="2" max="2" width="27" style="1" customWidth="1"/>
    <col min="3" max="3" width="1.28515625" style="1" customWidth="1"/>
    <col min="4" max="4" width="15.85546875" style="1" bestFit="1" customWidth="1"/>
    <col min="5" max="5" width="1.28515625" style="1" customWidth="1"/>
    <col min="6" max="6" width="18.5703125" style="1" bestFit="1" customWidth="1"/>
    <col min="7" max="7" width="1.28515625" style="1" customWidth="1"/>
    <col min="8" max="8" width="18.5703125" style="1" bestFit="1" customWidth="1"/>
    <col min="9" max="9" width="1.28515625" style="1" customWidth="1"/>
    <col min="10" max="10" width="18.7109375" style="1" bestFit="1" customWidth="1"/>
    <col min="11" max="11" width="1.28515625" style="1" customWidth="1"/>
    <col min="12" max="12" width="17.28515625" style="1" bestFit="1" customWidth="1"/>
    <col min="13" max="13" width="1.28515625" style="1" customWidth="1"/>
    <col min="14" max="14" width="17" style="1" bestFit="1" customWidth="1"/>
    <col min="15" max="16" width="1.28515625" style="1" customWidth="1"/>
    <col min="17" max="17" width="18.5703125" style="1" bestFit="1" customWidth="1"/>
    <col min="18" max="18" width="1.28515625" style="1" customWidth="1"/>
    <col min="19" max="19" width="18.7109375" style="1" bestFit="1" customWidth="1"/>
    <col min="20" max="20" width="1.28515625" style="1" customWidth="1"/>
    <col min="21" max="21" width="18.42578125" style="1" bestFit="1" customWidth="1"/>
    <col min="22" max="22" width="1.28515625" style="1" customWidth="1"/>
    <col min="23" max="23" width="17.28515625" style="1" bestFit="1" customWidth="1"/>
    <col min="24" max="24" width="0.28515625" style="1" customWidth="1"/>
    <col min="25" max="16384" width="9.140625" style="1"/>
  </cols>
  <sheetData>
    <row r="1" spans="1:23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14.45" customHeight="1"/>
    <row r="5" spans="1:23" ht="20.25" customHeight="1">
      <c r="A5" s="2" t="s">
        <v>220</v>
      </c>
      <c r="B5" s="26" t="s">
        <v>358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>
      <c r="D6" s="27" t="s">
        <v>221</v>
      </c>
      <c r="E6" s="27"/>
      <c r="F6" s="27"/>
      <c r="G6" s="27"/>
      <c r="H6" s="27"/>
      <c r="I6" s="27"/>
      <c r="J6" s="27"/>
      <c r="K6" s="27"/>
      <c r="L6" s="27"/>
      <c r="N6" s="27" t="s">
        <v>222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>
      <c r="D7" s="4"/>
      <c r="E7" s="4"/>
      <c r="F7" s="4"/>
      <c r="G7" s="4"/>
      <c r="H7" s="4"/>
      <c r="I7" s="4"/>
      <c r="J7" s="32" t="s">
        <v>191</v>
      </c>
      <c r="K7" s="32"/>
      <c r="L7" s="32"/>
      <c r="N7" s="4"/>
      <c r="O7" s="4"/>
      <c r="P7" s="4"/>
      <c r="Q7" s="4"/>
      <c r="R7" s="4"/>
      <c r="S7" s="4"/>
      <c r="T7" s="4"/>
      <c r="U7" s="32" t="s">
        <v>191</v>
      </c>
      <c r="V7" s="32"/>
      <c r="W7" s="32"/>
    </row>
    <row r="8" spans="1:23" ht="14.45" customHeight="1">
      <c r="A8" s="27" t="s">
        <v>223</v>
      </c>
      <c r="B8" s="27"/>
      <c r="D8" s="3" t="s">
        <v>224</v>
      </c>
      <c r="F8" s="3" t="s">
        <v>225</v>
      </c>
      <c r="H8" s="3" t="s">
        <v>226</v>
      </c>
      <c r="J8" s="5" t="s">
        <v>199</v>
      </c>
      <c r="K8" s="4"/>
      <c r="L8" s="5" t="s">
        <v>210</v>
      </c>
      <c r="N8" s="3" t="s">
        <v>224</v>
      </c>
      <c r="P8" s="27" t="s">
        <v>225</v>
      </c>
      <c r="Q8" s="27"/>
      <c r="S8" s="3" t="s">
        <v>226</v>
      </c>
      <c r="U8" s="5" t="s">
        <v>199</v>
      </c>
      <c r="V8" s="4"/>
      <c r="W8" s="5" t="s">
        <v>210</v>
      </c>
    </row>
    <row r="9" spans="1:23" ht="21.75" customHeight="1">
      <c r="A9" s="33" t="s">
        <v>20</v>
      </c>
      <c r="B9" s="33"/>
      <c r="D9" s="6">
        <v>0</v>
      </c>
      <c r="F9" s="6">
        <v>0</v>
      </c>
      <c r="H9" s="6">
        <v>-178633503</v>
      </c>
      <c r="J9" s="6">
        <v>-178633503</v>
      </c>
      <c r="L9" s="6">
        <v>0</v>
      </c>
      <c r="N9" s="6">
        <v>134454885</v>
      </c>
      <c r="P9" s="33">
        <v>0</v>
      </c>
      <c r="Q9" s="33"/>
      <c r="S9" s="6">
        <v>490380236</v>
      </c>
      <c r="U9" s="6">
        <v>624835121</v>
      </c>
      <c r="W9" s="6">
        <v>0.01</v>
      </c>
    </row>
    <row r="10" spans="1:23" ht="21.75" customHeight="1">
      <c r="A10" s="30" t="s">
        <v>48</v>
      </c>
      <c r="B10" s="30"/>
      <c r="D10" s="7">
        <v>0</v>
      </c>
      <c r="F10" s="7">
        <v>0</v>
      </c>
      <c r="H10" s="7">
        <v>667452327</v>
      </c>
      <c r="J10" s="7">
        <v>667452327</v>
      </c>
      <c r="L10" s="7">
        <v>0.02</v>
      </c>
      <c r="N10" s="7">
        <v>0</v>
      </c>
      <c r="P10" s="30">
        <v>0</v>
      </c>
      <c r="Q10" s="30"/>
      <c r="S10" s="7">
        <v>667452327</v>
      </c>
      <c r="U10" s="7">
        <v>667452327</v>
      </c>
      <c r="W10" s="7">
        <v>0.01</v>
      </c>
    </row>
    <row r="11" spans="1:23" ht="21.75" customHeight="1">
      <c r="A11" s="30" t="s">
        <v>157</v>
      </c>
      <c r="B11" s="30"/>
      <c r="D11" s="7">
        <v>0</v>
      </c>
      <c r="F11" s="7">
        <v>0</v>
      </c>
      <c r="H11" s="7">
        <v>356884077</v>
      </c>
      <c r="J11" s="7">
        <v>356884077</v>
      </c>
      <c r="L11" s="7">
        <v>0.01</v>
      </c>
      <c r="N11" s="7">
        <v>495721200</v>
      </c>
      <c r="P11" s="30">
        <v>0</v>
      </c>
      <c r="Q11" s="30"/>
      <c r="S11" s="7">
        <v>187131653</v>
      </c>
      <c r="U11" s="7">
        <v>682852853</v>
      </c>
      <c r="W11" s="7">
        <v>0.01</v>
      </c>
    </row>
    <row r="12" spans="1:23" ht="21.75" customHeight="1">
      <c r="A12" s="30" t="s">
        <v>124</v>
      </c>
      <c r="B12" s="30"/>
      <c r="D12" s="7">
        <v>0</v>
      </c>
      <c r="F12" s="7">
        <v>-24381039178</v>
      </c>
      <c r="H12" s="7">
        <v>36695216582</v>
      </c>
      <c r="J12" s="7">
        <v>12314177404</v>
      </c>
      <c r="L12" s="7">
        <v>0.34</v>
      </c>
      <c r="N12" s="7">
        <v>0</v>
      </c>
      <c r="P12" s="30">
        <v>5314561049</v>
      </c>
      <c r="Q12" s="30"/>
      <c r="S12" s="7">
        <v>36695216582</v>
      </c>
      <c r="U12" s="7">
        <v>42009777631</v>
      </c>
      <c r="W12" s="7">
        <v>0.5</v>
      </c>
    </row>
    <row r="13" spans="1:23" ht="21.75" customHeight="1">
      <c r="A13" s="30" t="s">
        <v>52</v>
      </c>
      <c r="B13" s="30"/>
      <c r="D13" s="7">
        <v>0</v>
      </c>
      <c r="F13" s="7">
        <v>-130391632866</v>
      </c>
      <c r="H13" s="7">
        <v>134336210607</v>
      </c>
      <c r="J13" s="7">
        <v>3944577741</v>
      </c>
      <c r="L13" s="7">
        <v>0.11</v>
      </c>
      <c r="N13" s="7">
        <v>37326260886</v>
      </c>
      <c r="P13" s="30">
        <v>234401969072</v>
      </c>
      <c r="Q13" s="30"/>
      <c r="S13" s="7">
        <v>165487846657</v>
      </c>
      <c r="U13" s="7">
        <v>437216076615</v>
      </c>
      <c r="W13" s="7">
        <v>5.19</v>
      </c>
    </row>
    <row r="14" spans="1:23" ht="21.75" customHeight="1">
      <c r="A14" s="30" t="s">
        <v>33</v>
      </c>
      <c r="B14" s="30"/>
      <c r="D14" s="7">
        <v>0</v>
      </c>
      <c r="F14" s="7">
        <v>0</v>
      </c>
      <c r="H14" s="7">
        <v>-1485868510</v>
      </c>
      <c r="J14" s="7">
        <v>-1485868510</v>
      </c>
      <c r="L14" s="7">
        <v>-0.04</v>
      </c>
      <c r="N14" s="7">
        <v>119000000</v>
      </c>
      <c r="P14" s="30">
        <v>0</v>
      </c>
      <c r="Q14" s="30"/>
      <c r="S14" s="7">
        <v>-1485868510</v>
      </c>
      <c r="U14" s="7">
        <v>-1366868510</v>
      </c>
      <c r="W14" s="7">
        <v>-0.02</v>
      </c>
    </row>
    <row r="15" spans="1:23" ht="21.75" customHeight="1">
      <c r="A15" s="30" t="s">
        <v>90</v>
      </c>
      <c r="B15" s="30"/>
      <c r="D15" s="7">
        <v>0</v>
      </c>
      <c r="F15" s="7">
        <v>0</v>
      </c>
      <c r="H15" s="7">
        <v>585553</v>
      </c>
      <c r="J15" s="7">
        <v>585553</v>
      </c>
      <c r="L15" s="7">
        <v>0</v>
      </c>
      <c r="N15" s="7">
        <v>0</v>
      </c>
      <c r="P15" s="30">
        <v>0</v>
      </c>
      <c r="Q15" s="30"/>
      <c r="S15" s="7">
        <v>585553</v>
      </c>
      <c r="U15" s="7">
        <v>585553</v>
      </c>
      <c r="W15" s="7">
        <v>0</v>
      </c>
    </row>
    <row r="16" spans="1:23" ht="21.75" customHeight="1">
      <c r="A16" s="30" t="s">
        <v>102</v>
      </c>
      <c r="B16" s="30"/>
      <c r="D16" s="7">
        <v>31862899328</v>
      </c>
      <c r="F16" s="7">
        <v>-3973158081</v>
      </c>
      <c r="H16" s="7">
        <v>58335170124</v>
      </c>
      <c r="J16" s="7">
        <v>86224911371</v>
      </c>
      <c r="L16" s="7">
        <v>2.4</v>
      </c>
      <c r="N16" s="7">
        <v>31862899328</v>
      </c>
      <c r="P16" s="30">
        <v>124993277356</v>
      </c>
      <c r="Q16" s="30"/>
      <c r="S16" s="7">
        <v>58335170124</v>
      </c>
      <c r="U16" s="7">
        <v>215191346808</v>
      </c>
      <c r="W16" s="7">
        <v>2.5499999999999998</v>
      </c>
    </row>
    <row r="17" spans="1:23" ht="21.75" customHeight="1">
      <c r="A17" s="30" t="s">
        <v>188</v>
      </c>
      <c r="B17" s="30"/>
      <c r="D17" s="7">
        <v>0</v>
      </c>
      <c r="F17" s="7">
        <v>0</v>
      </c>
      <c r="H17" s="7">
        <v>1674979947</v>
      </c>
      <c r="J17" s="7">
        <v>1674979947</v>
      </c>
      <c r="L17" s="7">
        <v>0.05</v>
      </c>
      <c r="N17" s="7">
        <v>0</v>
      </c>
      <c r="P17" s="30">
        <v>0</v>
      </c>
      <c r="Q17" s="30"/>
      <c r="S17" s="7">
        <v>1674979947</v>
      </c>
      <c r="U17" s="7">
        <v>1674979947</v>
      </c>
      <c r="W17" s="7">
        <v>0.02</v>
      </c>
    </row>
    <row r="18" spans="1:23" ht="21.75" customHeight="1">
      <c r="A18" s="30" t="s">
        <v>44</v>
      </c>
      <c r="B18" s="30"/>
      <c r="D18" s="7">
        <v>0</v>
      </c>
      <c r="F18" s="7">
        <v>0</v>
      </c>
      <c r="H18" s="7">
        <v>71153246411</v>
      </c>
      <c r="J18" s="7">
        <v>71153246411</v>
      </c>
      <c r="L18" s="7">
        <v>1.98</v>
      </c>
      <c r="N18" s="7">
        <v>10448204778</v>
      </c>
      <c r="P18" s="30">
        <v>0</v>
      </c>
      <c r="Q18" s="30"/>
      <c r="S18" s="7">
        <v>142277800183</v>
      </c>
      <c r="U18" s="7">
        <v>152726004961</v>
      </c>
      <c r="W18" s="7">
        <v>1.81</v>
      </c>
    </row>
    <row r="19" spans="1:23" ht="21.75" customHeight="1">
      <c r="A19" s="30" t="s">
        <v>89</v>
      </c>
      <c r="B19" s="30"/>
      <c r="D19" s="7">
        <v>0</v>
      </c>
      <c r="F19" s="7">
        <v>0</v>
      </c>
      <c r="H19" s="7">
        <v>161345330</v>
      </c>
      <c r="J19" s="7">
        <v>161345330</v>
      </c>
      <c r="L19" s="7">
        <v>0</v>
      </c>
      <c r="N19" s="7">
        <v>0</v>
      </c>
      <c r="P19" s="30">
        <v>0</v>
      </c>
      <c r="Q19" s="30"/>
      <c r="S19" s="7">
        <v>161345330</v>
      </c>
      <c r="U19" s="7">
        <v>161345330</v>
      </c>
      <c r="W19" s="7">
        <v>0</v>
      </c>
    </row>
    <row r="20" spans="1:23" ht="21.75" customHeight="1">
      <c r="A20" s="30" t="s">
        <v>55</v>
      </c>
      <c r="B20" s="30"/>
      <c r="D20" s="7">
        <v>0</v>
      </c>
      <c r="F20" s="7">
        <v>10247757130</v>
      </c>
      <c r="H20" s="7">
        <v>5083342413</v>
      </c>
      <c r="J20" s="7">
        <v>15331099543</v>
      </c>
      <c r="L20" s="7">
        <v>0.43</v>
      </c>
      <c r="N20" s="7">
        <v>9844162240</v>
      </c>
      <c r="P20" s="30">
        <v>21611857121</v>
      </c>
      <c r="Q20" s="30"/>
      <c r="S20" s="7">
        <v>5191685755</v>
      </c>
      <c r="U20" s="7">
        <v>36647705116</v>
      </c>
      <c r="W20" s="7">
        <v>0.43</v>
      </c>
    </row>
    <row r="21" spans="1:23" ht="21.75" customHeight="1">
      <c r="A21" s="30" t="s">
        <v>127</v>
      </c>
      <c r="B21" s="30"/>
      <c r="D21" s="7">
        <v>0</v>
      </c>
      <c r="F21" s="7">
        <v>17433557051</v>
      </c>
      <c r="H21" s="7">
        <v>3567843808</v>
      </c>
      <c r="J21" s="7">
        <v>21001400859</v>
      </c>
      <c r="L21" s="7">
        <v>0.57999999999999996</v>
      </c>
      <c r="N21" s="7">
        <v>6249518880</v>
      </c>
      <c r="P21" s="30">
        <v>47911920666</v>
      </c>
      <c r="Q21" s="30"/>
      <c r="S21" s="7">
        <v>3567843808</v>
      </c>
      <c r="U21" s="7">
        <v>57729283354</v>
      </c>
      <c r="W21" s="7">
        <v>0.69</v>
      </c>
    </row>
    <row r="22" spans="1:23" ht="21.75" customHeight="1">
      <c r="A22" s="30" t="s">
        <v>123</v>
      </c>
      <c r="B22" s="30"/>
      <c r="D22" s="7">
        <v>0</v>
      </c>
      <c r="F22" s="7">
        <v>0</v>
      </c>
      <c r="H22" s="7">
        <v>11447889300</v>
      </c>
      <c r="J22" s="7">
        <v>11447889300</v>
      </c>
      <c r="L22" s="7">
        <v>0.32</v>
      </c>
      <c r="N22" s="7">
        <v>3791122358</v>
      </c>
      <c r="P22" s="30">
        <v>0</v>
      </c>
      <c r="Q22" s="30"/>
      <c r="S22" s="7">
        <v>11447889300</v>
      </c>
      <c r="U22" s="7">
        <v>15239011658</v>
      </c>
      <c r="W22" s="7">
        <v>0.18</v>
      </c>
    </row>
    <row r="23" spans="1:23" ht="21.75" customHeight="1">
      <c r="A23" s="30" t="s">
        <v>162</v>
      </c>
      <c r="B23" s="30"/>
      <c r="D23" s="7">
        <v>0</v>
      </c>
      <c r="F23" s="7">
        <v>0</v>
      </c>
      <c r="H23" s="7">
        <v>887346672</v>
      </c>
      <c r="J23" s="7">
        <v>887346672</v>
      </c>
      <c r="L23" s="7">
        <v>0.02</v>
      </c>
      <c r="N23" s="7">
        <v>481357576</v>
      </c>
      <c r="P23" s="30">
        <v>0</v>
      </c>
      <c r="Q23" s="30"/>
      <c r="S23" s="7">
        <v>887346672</v>
      </c>
      <c r="U23" s="7">
        <v>1368704248</v>
      </c>
      <c r="W23" s="7">
        <v>0.02</v>
      </c>
    </row>
    <row r="24" spans="1:23" ht="21.75" customHeight="1">
      <c r="A24" s="30" t="s">
        <v>172</v>
      </c>
      <c r="B24" s="30"/>
      <c r="D24" s="7">
        <v>0</v>
      </c>
      <c r="F24" s="7">
        <v>253039332</v>
      </c>
      <c r="H24" s="7">
        <v>-2001443061</v>
      </c>
      <c r="J24" s="7">
        <v>-1748403729</v>
      </c>
      <c r="L24" s="7">
        <v>-0.05</v>
      </c>
      <c r="N24" s="7">
        <v>12826337756</v>
      </c>
      <c r="P24" s="30">
        <v>6862226194</v>
      </c>
      <c r="Q24" s="30"/>
      <c r="S24" s="7">
        <v>-2001443061</v>
      </c>
      <c r="U24" s="7">
        <v>17687120889</v>
      </c>
      <c r="W24" s="7">
        <v>0.21</v>
      </c>
    </row>
    <row r="25" spans="1:23" ht="21.75" customHeight="1">
      <c r="A25" s="30" t="s">
        <v>68</v>
      </c>
      <c r="B25" s="30"/>
      <c r="D25" s="7">
        <v>0</v>
      </c>
      <c r="F25" s="7">
        <v>0</v>
      </c>
      <c r="H25" s="7">
        <v>680680913</v>
      </c>
      <c r="J25" s="7">
        <v>680680913</v>
      </c>
      <c r="L25" s="7">
        <v>0.02</v>
      </c>
      <c r="N25" s="7">
        <v>0</v>
      </c>
      <c r="P25" s="30">
        <v>0</v>
      </c>
      <c r="Q25" s="30"/>
      <c r="S25" s="7">
        <v>680680913</v>
      </c>
      <c r="U25" s="7">
        <v>680680913</v>
      </c>
      <c r="W25" s="7">
        <v>0.01</v>
      </c>
    </row>
    <row r="26" spans="1:23" ht="21.75" customHeight="1">
      <c r="A26" s="30" t="s">
        <v>53</v>
      </c>
      <c r="B26" s="30"/>
      <c r="D26" s="7">
        <v>0</v>
      </c>
      <c r="F26" s="7">
        <v>0</v>
      </c>
      <c r="H26" s="7">
        <v>2168582474</v>
      </c>
      <c r="J26" s="7">
        <v>2168582474</v>
      </c>
      <c r="L26" s="7">
        <v>0.06</v>
      </c>
      <c r="N26" s="7">
        <v>0</v>
      </c>
      <c r="P26" s="30">
        <v>0</v>
      </c>
      <c r="Q26" s="30"/>
      <c r="S26" s="7">
        <v>32209450996</v>
      </c>
      <c r="U26" s="7">
        <v>32209450996</v>
      </c>
      <c r="W26" s="7">
        <v>0.38</v>
      </c>
    </row>
    <row r="27" spans="1:23" ht="21.75" customHeight="1">
      <c r="A27" s="30" t="s">
        <v>132</v>
      </c>
      <c r="B27" s="30"/>
      <c r="D27" s="7">
        <v>0</v>
      </c>
      <c r="F27" s="7">
        <v>0</v>
      </c>
      <c r="H27" s="7">
        <v>1542223064</v>
      </c>
      <c r="J27" s="7">
        <v>1542223064</v>
      </c>
      <c r="L27" s="7">
        <v>0.04</v>
      </c>
      <c r="N27" s="7">
        <v>172678049</v>
      </c>
      <c r="P27" s="30">
        <v>0</v>
      </c>
      <c r="Q27" s="30"/>
      <c r="S27" s="7">
        <v>1542223064</v>
      </c>
      <c r="U27" s="7">
        <v>1714901113</v>
      </c>
      <c r="W27" s="7">
        <v>0.02</v>
      </c>
    </row>
    <row r="28" spans="1:23" ht="21.75" customHeight="1">
      <c r="A28" s="30" t="s">
        <v>100</v>
      </c>
      <c r="B28" s="30"/>
      <c r="D28" s="7">
        <v>0</v>
      </c>
      <c r="F28" s="7">
        <v>-59813245025</v>
      </c>
      <c r="H28" s="7">
        <v>57101125935</v>
      </c>
      <c r="J28" s="7">
        <v>-2712119090</v>
      </c>
      <c r="L28" s="7">
        <v>-0.08</v>
      </c>
      <c r="N28" s="7">
        <v>76107587956</v>
      </c>
      <c r="P28" s="30">
        <v>187733230992</v>
      </c>
      <c r="Q28" s="30"/>
      <c r="S28" s="7">
        <v>90520144934</v>
      </c>
      <c r="U28" s="7">
        <v>354360963882</v>
      </c>
      <c r="W28" s="7">
        <v>4.21</v>
      </c>
    </row>
    <row r="29" spans="1:23" ht="21.75" customHeight="1">
      <c r="A29" s="30" t="s">
        <v>31</v>
      </c>
      <c r="B29" s="30"/>
      <c r="D29" s="7">
        <v>0</v>
      </c>
      <c r="F29" s="7">
        <v>-38054812978</v>
      </c>
      <c r="H29" s="7">
        <v>44000118605</v>
      </c>
      <c r="J29" s="7">
        <v>5945305627</v>
      </c>
      <c r="L29" s="7">
        <v>0.17</v>
      </c>
      <c r="N29" s="7">
        <v>2516690160</v>
      </c>
      <c r="P29" s="30">
        <v>14166</v>
      </c>
      <c r="Q29" s="30"/>
      <c r="S29" s="7">
        <v>44000118605</v>
      </c>
      <c r="U29" s="7">
        <v>46516822931</v>
      </c>
      <c r="W29" s="7">
        <v>0.55000000000000004</v>
      </c>
    </row>
    <row r="30" spans="1:23" ht="21.75" customHeight="1">
      <c r="A30" s="30" t="s">
        <v>80</v>
      </c>
      <c r="B30" s="30"/>
      <c r="D30" s="7">
        <v>0</v>
      </c>
      <c r="F30" s="7">
        <v>0</v>
      </c>
      <c r="H30" s="7">
        <v>180828930</v>
      </c>
      <c r="J30" s="7">
        <v>180828930</v>
      </c>
      <c r="L30" s="7">
        <v>0.01</v>
      </c>
      <c r="N30" s="7">
        <v>87425150</v>
      </c>
      <c r="P30" s="30">
        <v>0</v>
      </c>
      <c r="Q30" s="30"/>
      <c r="S30" s="7">
        <v>180828930</v>
      </c>
      <c r="U30" s="7">
        <v>268254080</v>
      </c>
      <c r="W30" s="7">
        <v>0</v>
      </c>
    </row>
    <row r="31" spans="1:23" ht="21.75" customHeight="1">
      <c r="A31" s="30" t="s">
        <v>167</v>
      </c>
      <c r="B31" s="30"/>
      <c r="D31" s="7">
        <v>0</v>
      </c>
      <c r="F31" s="7">
        <v>-2369907152</v>
      </c>
      <c r="H31" s="7">
        <v>16006872464</v>
      </c>
      <c r="J31" s="7">
        <v>13636965312</v>
      </c>
      <c r="L31" s="7">
        <v>0.38</v>
      </c>
      <c r="N31" s="7">
        <v>0</v>
      </c>
      <c r="P31" s="30">
        <v>1526</v>
      </c>
      <c r="Q31" s="30"/>
      <c r="S31" s="7">
        <v>16006872464</v>
      </c>
      <c r="U31" s="7">
        <v>16006873990</v>
      </c>
      <c r="W31" s="7">
        <v>0.19</v>
      </c>
    </row>
    <row r="32" spans="1:23" ht="21.75" customHeight="1">
      <c r="A32" s="30" t="s">
        <v>74</v>
      </c>
      <c r="B32" s="30"/>
      <c r="D32" s="7">
        <v>0</v>
      </c>
      <c r="F32" s="7">
        <v>0</v>
      </c>
      <c r="H32" s="7">
        <v>-6805781294</v>
      </c>
      <c r="J32" s="7">
        <v>-6805781294</v>
      </c>
      <c r="L32" s="7">
        <v>-0.19</v>
      </c>
      <c r="N32" s="7">
        <v>1516330709</v>
      </c>
      <c r="P32" s="30">
        <v>0</v>
      </c>
      <c r="Q32" s="30"/>
      <c r="S32" s="7">
        <v>-6805781294</v>
      </c>
      <c r="U32" s="7">
        <v>-5289450585</v>
      </c>
      <c r="W32" s="7">
        <v>-0.06</v>
      </c>
    </row>
    <row r="33" spans="1:23" ht="21.75" customHeight="1">
      <c r="A33" s="30" t="s">
        <v>54</v>
      </c>
      <c r="B33" s="30"/>
      <c r="D33" s="7">
        <v>0</v>
      </c>
      <c r="F33" s="7">
        <v>-34111195942</v>
      </c>
      <c r="H33" s="7">
        <v>81764524131</v>
      </c>
      <c r="J33" s="7">
        <v>47653328189</v>
      </c>
      <c r="L33" s="7">
        <v>1.32</v>
      </c>
      <c r="N33" s="7">
        <v>24134389000</v>
      </c>
      <c r="P33" s="30">
        <v>82022933580</v>
      </c>
      <c r="Q33" s="30"/>
      <c r="S33" s="7">
        <v>81764524131</v>
      </c>
      <c r="U33" s="7">
        <v>187921846711</v>
      </c>
      <c r="W33" s="7">
        <v>2.23</v>
      </c>
    </row>
    <row r="34" spans="1:23" ht="21.75" customHeight="1">
      <c r="A34" s="30" t="s">
        <v>171</v>
      </c>
      <c r="B34" s="30"/>
      <c r="D34" s="7">
        <v>0</v>
      </c>
      <c r="F34" s="7">
        <v>-30950105218</v>
      </c>
      <c r="H34" s="7">
        <v>36340571379</v>
      </c>
      <c r="J34" s="7">
        <v>5390466161</v>
      </c>
      <c r="L34" s="7">
        <v>0.15</v>
      </c>
      <c r="N34" s="7">
        <v>1878600000</v>
      </c>
      <c r="P34" s="30">
        <v>10356557617</v>
      </c>
      <c r="Q34" s="30"/>
      <c r="S34" s="7">
        <v>38899486311</v>
      </c>
      <c r="U34" s="7">
        <v>51134643928</v>
      </c>
      <c r="W34" s="7">
        <v>0.61</v>
      </c>
    </row>
    <row r="35" spans="1:23" ht="21.75" customHeight="1">
      <c r="A35" s="30" t="s">
        <v>122</v>
      </c>
      <c r="B35" s="30"/>
      <c r="D35" s="7">
        <v>0</v>
      </c>
      <c r="F35" s="7">
        <v>0</v>
      </c>
      <c r="H35" s="7">
        <v>5752693936</v>
      </c>
      <c r="J35" s="7">
        <v>5752693936</v>
      </c>
      <c r="L35" s="7">
        <v>0.16</v>
      </c>
      <c r="N35" s="7">
        <v>2530290135</v>
      </c>
      <c r="P35" s="30">
        <v>0</v>
      </c>
      <c r="Q35" s="30"/>
      <c r="S35" s="7">
        <v>5752693936</v>
      </c>
      <c r="U35" s="7">
        <v>8282984071</v>
      </c>
      <c r="W35" s="7">
        <v>0.1</v>
      </c>
    </row>
    <row r="36" spans="1:23" ht="21.75" customHeight="1">
      <c r="A36" s="30" t="s">
        <v>61</v>
      </c>
      <c r="B36" s="30"/>
      <c r="D36" s="7">
        <v>0</v>
      </c>
      <c r="F36" s="7">
        <v>0</v>
      </c>
      <c r="H36" s="7">
        <v>4378101595</v>
      </c>
      <c r="J36" s="7">
        <v>4378101595</v>
      </c>
      <c r="L36" s="7">
        <v>0.12</v>
      </c>
      <c r="N36" s="7">
        <v>541917822</v>
      </c>
      <c r="P36" s="30">
        <v>0</v>
      </c>
      <c r="Q36" s="30"/>
      <c r="S36" s="7">
        <v>4378101595</v>
      </c>
      <c r="U36" s="7">
        <v>4920019417</v>
      </c>
      <c r="W36" s="7">
        <v>0.06</v>
      </c>
    </row>
    <row r="37" spans="1:23" ht="21.75" customHeight="1">
      <c r="A37" s="30" t="s">
        <v>22</v>
      </c>
      <c r="B37" s="30"/>
      <c r="D37" s="7">
        <v>0</v>
      </c>
      <c r="F37" s="7">
        <v>0</v>
      </c>
      <c r="H37" s="7">
        <v>74794458700</v>
      </c>
      <c r="J37" s="7">
        <v>74794458700</v>
      </c>
      <c r="L37" s="7">
        <v>2.08</v>
      </c>
      <c r="N37" s="7">
        <v>1223092181</v>
      </c>
      <c r="P37" s="30">
        <v>0</v>
      </c>
      <c r="Q37" s="30"/>
      <c r="S37" s="7">
        <v>74794458700</v>
      </c>
      <c r="U37" s="7">
        <v>76017550881</v>
      </c>
      <c r="W37" s="7">
        <v>0.9</v>
      </c>
    </row>
    <row r="38" spans="1:23" ht="21.75" customHeight="1">
      <c r="A38" s="30" t="s">
        <v>170</v>
      </c>
      <c r="B38" s="30"/>
      <c r="D38" s="7">
        <v>0</v>
      </c>
      <c r="F38" s="7">
        <v>4457000291</v>
      </c>
      <c r="H38" s="7">
        <v>7082337255</v>
      </c>
      <c r="J38" s="7">
        <v>11539337546</v>
      </c>
      <c r="L38" s="7">
        <v>0.32</v>
      </c>
      <c r="N38" s="7">
        <v>1000000000</v>
      </c>
      <c r="P38" s="30">
        <v>9785708715</v>
      </c>
      <c r="Q38" s="30"/>
      <c r="S38" s="7">
        <v>7082337255</v>
      </c>
      <c r="U38" s="7">
        <v>17868045970</v>
      </c>
      <c r="W38" s="7">
        <v>0.21</v>
      </c>
    </row>
    <row r="39" spans="1:23" ht="21.75" customHeight="1">
      <c r="A39" s="30" t="s">
        <v>156</v>
      </c>
      <c r="B39" s="30"/>
      <c r="D39" s="7">
        <v>0</v>
      </c>
      <c r="F39" s="7">
        <v>-105166338822</v>
      </c>
      <c r="H39" s="7">
        <v>111424409420</v>
      </c>
      <c r="J39" s="7">
        <v>6258070598</v>
      </c>
      <c r="L39" s="7">
        <v>0.17</v>
      </c>
      <c r="N39" s="7">
        <v>5468962434</v>
      </c>
      <c r="P39" s="30">
        <v>37630029321</v>
      </c>
      <c r="Q39" s="30"/>
      <c r="S39" s="7">
        <v>118968414868</v>
      </c>
      <c r="U39" s="7">
        <v>162067406623</v>
      </c>
      <c r="W39" s="7">
        <v>1.92</v>
      </c>
    </row>
    <row r="40" spans="1:23" ht="21.75" customHeight="1">
      <c r="A40" s="30" t="s">
        <v>155</v>
      </c>
      <c r="B40" s="30"/>
      <c r="D40" s="7">
        <v>0</v>
      </c>
      <c r="F40" s="7">
        <v>0</v>
      </c>
      <c r="H40" s="7">
        <v>-3802645946</v>
      </c>
      <c r="J40" s="7">
        <v>-3802645946</v>
      </c>
      <c r="L40" s="7">
        <v>-0.11</v>
      </c>
      <c r="N40" s="7">
        <v>293677805</v>
      </c>
      <c r="P40" s="30">
        <v>0</v>
      </c>
      <c r="Q40" s="30"/>
      <c r="S40" s="7">
        <v>-3797892900</v>
      </c>
      <c r="U40" s="7">
        <v>-3504215095</v>
      </c>
      <c r="W40" s="7">
        <v>-0.04</v>
      </c>
    </row>
    <row r="41" spans="1:23" ht="21.75" customHeight="1">
      <c r="A41" s="30" t="s">
        <v>169</v>
      </c>
      <c r="B41" s="30"/>
      <c r="D41" s="7">
        <v>0</v>
      </c>
      <c r="F41" s="7">
        <v>0</v>
      </c>
      <c r="H41" s="7">
        <v>11895796640</v>
      </c>
      <c r="J41" s="7">
        <v>11895796640</v>
      </c>
      <c r="L41" s="7">
        <v>0.33</v>
      </c>
      <c r="N41" s="7">
        <v>37652666871</v>
      </c>
      <c r="P41" s="30">
        <v>0</v>
      </c>
      <c r="Q41" s="30"/>
      <c r="S41" s="7">
        <v>126788518356</v>
      </c>
      <c r="U41" s="7">
        <v>164441185227</v>
      </c>
      <c r="W41" s="7">
        <v>1.95</v>
      </c>
    </row>
    <row r="42" spans="1:23" ht="21.75" customHeight="1">
      <c r="A42" s="30" t="s">
        <v>58</v>
      </c>
      <c r="B42" s="30"/>
      <c r="D42" s="7">
        <v>0</v>
      </c>
      <c r="F42" s="7">
        <v>0</v>
      </c>
      <c r="H42" s="7">
        <v>-200684445</v>
      </c>
      <c r="J42" s="7">
        <v>-200684445</v>
      </c>
      <c r="L42" s="7">
        <v>-0.01</v>
      </c>
      <c r="N42" s="7">
        <v>0</v>
      </c>
      <c r="P42" s="30">
        <v>0</v>
      </c>
      <c r="Q42" s="30"/>
      <c r="S42" s="7">
        <v>-107033504</v>
      </c>
      <c r="U42" s="7">
        <v>-107033504</v>
      </c>
      <c r="W42" s="7">
        <v>0</v>
      </c>
    </row>
    <row r="43" spans="1:23" ht="21.75" customHeight="1">
      <c r="A43" s="30" t="s">
        <v>82</v>
      </c>
      <c r="B43" s="30"/>
      <c r="D43" s="7">
        <v>0</v>
      </c>
      <c r="F43" s="7">
        <v>0</v>
      </c>
      <c r="H43" s="7">
        <v>110671852938</v>
      </c>
      <c r="J43" s="7">
        <v>110671852938</v>
      </c>
      <c r="L43" s="7">
        <v>3.08</v>
      </c>
      <c r="N43" s="7">
        <v>3997342960</v>
      </c>
      <c r="P43" s="30">
        <v>0</v>
      </c>
      <c r="Q43" s="30"/>
      <c r="S43" s="7">
        <v>110671852938</v>
      </c>
      <c r="U43" s="7">
        <v>114669195898</v>
      </c>
      <c r="W43" s="7">
        <v>1.36</v>
      </c>
    </row>
    <row r="44" spans="1:23" ht="21.75" customHeight="1">
      <c r="A44" s="30" t="s">
        <v>142</v>
      </c>
      <c r="B44" s="30"/>
      <c r="D44" s="7">
        <v>0</v>
      </c>
      <c r="F44" s="7">
        <v>0</v>
      </c>
      <c r="H44" s="7">
        <v>5301991515</v>
      </c>
      <c r="J44" s="7">
        <v>5301991515</v>
      </c>
      <c r="L44" s="7">
        <v>0.15</v>
      </c>
      <c r="N44" s="7">
        <v>0</v>
      </c>
      <c r="P44" s="30">
        <v>0</v>
      </c>
      <c r="Q44" s="30"/>
      <c r="S44" s="7">
        <v>6452849882</v>
      </c>
      <c r="U44" s="7">
        <v>6452849882</v>
      </c>
      <c r="W44" s="7">
        <v>0.08</v>
      </c>
    </row>
    <row r="45" spans="1:23" ht="21.75" customHeight="1">
      <c r="A45" s="30" t="s">
        <v>125</v>
      </c>
      <c r="B45" s="30"/>
      <c r="D45" s="7">
        <v>307570770</v>
      </c>
      <c r="F45" s="7">
        <v>0</v>
      </c>
      <c r="H45" s="7">
        <v>409189763</v>
      </c>
      <c r="J45" s="7">
        <v>716760533</v>
      </c>
      <c r="L45" s="7">
        <v>0.02</v>
      </c>
      <c r="N45" s="7">
        <v>307570770</v>
      </c>
      <c r="P45" s="30">
        <v>0</v>
      </c>
      <c r="Q45" s="30"/>
      <c r="S45" s="7">
        <v>3013960474</v>
      </c>
      <c r="U45" s="7">
        <v>3321531244</v>
      </c>
      <c r="W45" s="7">
        <v>0.04</v>
      </c>
    </row>
    <row r="46" spans="1:23" ht="21.75" customHeight="1">
      <c r="A46" s="30" t="s">
        <v>107</v>
      </c>
      <c r="B46" s="30"/>
      <c r="D46" s="7">
        <v>0</v>
      </c>
      <c r="F46" s="7">
        <v>0</v>
      </c>
      <c r="H46" s="7">
        <v>2003125921</v>
      </c>
      <c r="J46" s="7">
        <v>2003125921</v>
      </c>
      <c r="L46" s="7">
        <v>0.06</v>
      </c>
      <c r="N46" s="7">
        <v>15800000000</v>
      </c>
      <c r="P46" s="30">
        <v>0</v>
      </c>
      <c r="Q46" s="30"/>
      <c r="S46" s="7">
        <v>63272543971</v>
      </c>
      <c r="U46" s="7">
        <v>79072543971</v>
      </c>
      <c r="W46" s="7">
        <v>0.94</v>
      </c>
    </row>
    <row r="47" spans="1:23" ht="21.75" customHeight="1">
      <c r="A47" s="30" t="s">
        <v>165</v>
      </c>
      <c r="B47" s="30"/>
      <c r="D47" s="7">
        <v>0</v>
      </c>
      <c r="F47" s="7">
        <v>0</v>
      </c>
      <c r="H47" s="7">
        <v>8774136338</v>
      </c>
      <c r="J47" s="7">
        <v>8774136338</v>
      </c>
      <c r="L47" s="7">
        <v>0.24</v>
      </c>
      <c r="N47" s="7">
        <v>1866669119</v>
      </c>
      <c r="P47" s="30">
        <v>0</v>
      </c>
      <c r="Q47" s="30"/>
      <c r="S47" s="7">
        <v>10358764644</v>
      </c>
      <c r="U47" s="7">
        <v>12225433763</v>
      </c>
      <c r="W47" s="7">
        <v>0.15</v>
      </c>
    </row>
    <row r="48" spans="1:23" ht="21.75" customHeight="1">
      <c r="A48" s="30" t="s">
        <v>45</v>
      </c>
      <c r="B48" s="30"/>
      <c r="D48" s="7">
        <v>0</v>
      </c>
      <c r="F48" s="7">
        <v>5413863558</v>
      </c>
      <c r="H48" s="7">
        <v>4928277485</v>
      </c>
      <c r="J48" s="7">
        <v>10342141043</v>
      </c>
      <c r="L48" s="7">
        <v>0.28999999999999998</v>
      </c>
      <c r="N48" s="7">
        <v>4282666667</v>
      </c>
      <c r="P48" s="30">
        <v>39598822086</v>
      </c>
      <c r="Q48" s="30"/>
      <c r="S48" s="7">
        <v>5566497872</v>
      </c>
      <c r="U48" s="7">
        <v>49447986625</v>
      </c>
      <c r="W48" s="7">
        <v>0.59</v>
      </c>
    </row>
    <row r="49" spans="1:23" ht="21.75" customHeight="1">
      <c r="A49" s="30" t="s">
        <v>164</v>
      </c>
      <c r="B49" s="30"/>
      <c r="D49" s="7">
        <v>0</v>
      </c>
      <c r="F49" s="7">
        <v>0</v>
      </c>
      <c r="H49" s="7">
        <v>-9466603589</v>
      </c>
      <c r="J49" s="7">
        <v>-9466603589</v>
      </c>
      <c r="L49" s="7">
        <v>-0.26</v>
      </c>
      <c r="N49" s="7">
        <v>13324553368</v>
      </c>
      <c r="P49" s="30">
        <v>0</v>
      </c>
      <c r="Q49" s="30"/>
      <c r="S49" s="7">
        <v>-2155477337</v>
      </c>
      <c r="U49" s="7">
        <v>11169076031</v>
      </c>
      <c r="W49" s="7">
        <v>0.13</v>
      </c>
    </row>
    <row r="50" spans="1:23" ht="21.75" customHeight="1">
      <c r="A50" s="30" t="s">
        <v>65</v>
      </c>
      <c r="B50" s="30"/>
      <c r="D50" s="7">
        <v>0</v>
      </c>
      <c r="F50" s="7">
        <v>3997089167</v>
      </c>
      <c r="H50" s="7">
        <v>-2837756252</v>
      </c>
      <c r="J50" s="7">
        <v>1159332915</v>
      </c>
      <c r="L50" s="7">
        <v>0.03</v>
      </c>
      <c r="N50" s="7">
        <v>3744870041</v>
      </c>
      <c r="P50" s="30">
        <v>-72</v>
      </c>
      <c r="Q50" s="30"/>
      <c r="S50" s="7">
        <v>-7285605165</v>
      </c>
      <c r="U50" s="7">
        <v>-3540735196</v>
      </c>
      <c r="W50" s="7">
        <v>-0.04</v>
      </c>
    </row>
    <row r="51" spans="1:23" ht="21.75" customHeight="1">
      <c r="A51" s="30" t="s">
        <v>76</v>
      </c>
      <c r="B51" s="30"/>
      <c r="D51" s="7">
        <v>0</v>
      </c>
      <c r="F51" s="7">
        <v>0</v>
      </c>
      <c r="H51" s="7">
        <v>14944315159</v>
      </c>
      <c r="J51" s="7">
        <v>14944315159</v>
      </c>
      <c r="L51" s="7">
        <v>0.42</v>
      </c>
      <c r="N51" s="7">
        <v>1794090879</v>
      </c>
      <c r="P51" s="30">
        <v>0</v>
      </c>
      <c r="Q51" s="30"/>
      <c r="S51" s="7">
        <v>14944315159</v>
      </c>
      <c r="U51" s="7">
        <v>16738406038</v>
      </c>
      <c r="W51" s="7">
        <v>0.2</v>
      </c>
    </row>
    <row r="52" spans="1:23" ht="21.75" customHeight="1">
      <c r="A52" s="30" t="s">
        <v>144</v>
      </c>
      <c r="B52" s="30"/>
      <c r="D52" s="7">
        <v>0</v>
      </c>
      <c r="F52" s="7">
        <v>145761214686</v>
      </c>
      <c r="H52" s="7">
        <v>52140921343</v>
      </c>
      <c r="J52" s="7">
        <v>197902136029</v>
      </c>
      <c r="L52" s="7">
        <v>5.5</v>
      </c>
      <c r="N52" s="7">
        <v>40898576520</v>
      </c>
      <c r="P52" s="30">
        <v>176653671573</v>
      </c>
      <c r="Q52" s="30"/>
      <c r="S52" s="7">
        <v>52327194991</v>
      </c>
      <c r="U52" s="7">
        <v>269879443084</v>
      </c>
      <c r="W52" s="7">
        <v>3.2</v>
      </c>
    </row>
    <row r="53" spans="1:23" ht="21.75" customHeight="1">
      <c r="A53" s="30" t="s">
        <v>60</v>
      </c>
      <c r="B53" s="30"/>
      <c r="D53" s="7">
        <v>0</v>
      </c>
      <c r="F53" s="7">
        <v>0</v>
      </c>
      <c r="H53" s="7">
        <v>917750490</v>
      </c>
      <c r="J53" s="7">
        <v>917750490</v>
      </c>
      <c r="L53" s="7">
        <v>0.03</v>
      </c>
      <c r="N53" s="7">
        <v>0</v>
      </c>
      <c r="P53" s="30">
        <v>0</v>
      </c>
      <c r="Q53" s="30"/>
      <c r="S53" s="7">
        <v>917750490</v>
      </c>
      <c r="U53" s="7">
        <v>917750490</v>
      </c>
      <c r="W53" s="7">
        <v>0.01</v>
      </c>
    </row>
    <row r="54" spans="1:23" ht="21.75" customHeight="1">
      <c r="A54" s="30" t="s">
        <v>35</v>
      </c>
      <c r="B54" s="30"/>
      <c r="D54" s="7">
        <v>0</v>
      </c>
      <c r="F54" s="7">
        <v>0</v>
      </c>
      <c r="H54" s="7">
        <v>757615645</v>
      </c>
      <c r="J54" s="7">
        <v>757615645</v>
      </c>
      <c r="L54" s="7">
        <v>0.02</v>
      </c>
      <c r="N54" s="7">
        <v>0</v>
      </c>
      <c r="P54" s="30">
        <v>0</v>
      </c>
      <c r="Q54" s="30"/>
      <c r="S54" s="7">
        <v>757615645</v>
      </c>
      <c r="U54" s="7">
        <v>757615645</v>
      </c>
      <c r="W54" s="7">
        <v>0.01</v>
      </c>
    </row>
    <row r="55" spans="1:23" ht="21.75" customHeight="1">
      <c r="A55" s="30" t="s">
        <v>116</v>
      </c>
      <c r="B55" s="30"/>
      <c r="D55" s="7">
        <v>0</v>
      </c>
      <c r="F55" s="7">
        <v>0</v>
      </c>
      <c r="H55" s="7">
        <v>1014167069</v>
      </c>
      <c r="J55" s="7">
        <v>1014167069</v>
      </c>
      <c r="L55" s="7">
        <v>0.03</v>
      </c>
      <c r="N55" s="7">
        <v>0</v>
      </c>
      <c r="P55" s="30">
        <v>0</v>
      </c>
      <c r="Q55" s="30"/>
      <c r="S55" s="7">
        <v>1014167069</v>
      </c>
      <c r="U55" s="7">
        <v>1014167069</v>
      </c>
      <c r="W55" s="7">
        <v>0.01</v>
      </c>
    </row>
    <row r="56" spans="1:23" ht="21.75" customHeight="1">
      <c r="A56" s="30" t="s">
        <v>118</v>
      </c>
      <c r="B56" s="30"/>
      <c r="D56" s="7">
        <v>0</v>
      </c>
      <c r="F56" s="7">
        <v>0</v>
      </c>
      <c r="H56" s="7">
        <v>8269671741</v>
      </c>
      <c r="J56" s="7">
        <v>8269671741</v>
      </c>
      <c r="L56" s="7">
        <v>0.23</v>
      </c>
      <c r="N56" s="7">
        <v>0</v>
      </c>
      <c r="P56" s="30">
        <v>0</v>
      </c>
      <c r="Q56" s="30"/>
      <c r="S56" s="7">
        <v>8269671741</v>
      </c>
      <c r="U56" s="7">
        <v>8269671741</v>
      </c>
      <c r="W56" s="7">
        <v>0.1</v>
      </c>
    </row>
    <row r="57" spans="1:23" ht="21.75" customHeight="1">
      <c r="A57" s="30" t="s">
        <v>133</v>
      </c>
      <c r="B57" s="30"/>
      <c r="D57" s="7">
        <v>0</v>
      </c>
      <c r="F57" s="7">
        <v>0</v>
      </c>
      <c r="H57" s="7">
        <v>413335814</v>
      </c>
      <c r="J57" s="7">
        <v>413335814</v>
      </c>
      <c r="L57" s="7">
        <v>0.01</v>
      </c>
      <c r="N57" s="7">
        <v>0</v>
      </c>
      <c r="P57" s="30">
        <v>0</v>
      </c>
      <c r="Q57" s="30"/>
      <c r="S57" s="7">
        <v>413335814</v>
      </c>
      <c r="U57" s="7">
        <v>413335814</v>
      </c>
      <c r="W57" s="7">
        <v>0</v>
      </c>
    </row>
    <row r="58" spans="1:23" ht="21.75" customHeight="1">
      <c r="A58" s="30" t="s">
        <v>93</v>
      </c>
      <c r="B58" s="30"/>
      <c r="D58" s="7">
        <v>0</v>
      </c>
      <c r="F58" s="7">
        <v>19952495887</v>
      </c>
      <c r="H58" s="7">
        <v>-4183739191</v>
      </c>
      <c r="J58" s="7">
        <v>15768756696</v>
      </c>
      <c r="L58" s="7">
        <v>0.44</v>
      </c>
      <c r="N58" s="7">
        <v>31248786885</v>
      </c>
      <c r="P58" s="30">
        <v>-230068102</v>
      </c>
      <c r="Q58" s="30"/>
      <c r="S58" s="7">
        <v>-4183739191</v>
      </c>
      <c r="U58" s="7">
        <v>26834979592</v>
      </c>
      <c r="W58" s="7">
        <v>0.32</v>
      </c>
    </row>
    <row r="59" spans="1:23" ht="21.75" customHeight="1">
      <c r="A59" s="30" t="s">
        <v>141</v>
      </c>
      <c r="B59" s="30"/>
      <c r="D59" s="7">
        <v>0</v>
      </c>
      <c r="F59" s="7">
        <v>533430759</v>
      </c>
      <c r="H59" s="7">
        <v>1553848840</v>
      </c>
      <c r="J59" s="7">
        <v>2087279599</v>
      </c>
      <c r="L59" s="7">
        <v>0.06</v>
      </c>
      <c r="N59" s="7">
        <v>0</v>
      </c>
      <c r="P59" s="30">
        <v>722390906</v>
      </c>
      <c r="Q59" s="30"/>
      <c r="S59" s="7">
        <v>1553848840</v>
      </c>
      <c r="U59" s="7">
        <v>2276239746</v>
      </c>
      <c r="W59" s="7">
        <v>0.03</v>
      </c>
    </row>
    <row r="60" spans="1:23" ht="21.75" customHeight="1">
      <c r="A60" s="30" t="s">
        <v>106</v>
      </c>
      <c r="B60" s="30"/>
      <c r="D60" s="7">
        <v>0</v>
      </c>
      <c r="F60" s="7">
        <v>0</v>
      </c>
      <c r="H60" s="7">
        <v>412038392</v>
      </c>
      <c r="J60" s="7">
        <v>412038392</v>
      </c>
      <c r="L60" s="7">
        <v>0.01</v>
      </c>
      <c r="N60" s="7">
        <v>0</v>
      </c>
      <c r="P60" s="30">
        <v>0</v>
      </c>
      <c r="Q60" s="30"/>
      <c r="S60" s="7">
        <v>2021379591</v>
      </c>
      <c r="U60" s="7">
        <v>2021379591</v>
      </c>
      <c r="W60" s="7">
        <v>0.02</v>
      </c>
    </row>
    <row r="61" spans="1:23" ht="21.75" customHeight="1">
      <c r="A61" s="30" t="s">
        <v>105</v>
      </c>
      <c r="B61" s="30"/>
      <c r="D61" s="7">
        <v>0</v>
      </c>
      <c r="F61" s="7">
        <v>0</v>
      </c>
      <c r="H61" s="7">
        <v>-47425384</v>
      </c>
      <c r="J61" s="7">
        <v>-47425384</v>
      </c>
      <c r="L61" s="7">
        <v>0</v>
      </c>
      <c r="N61" s="7">
        <v>2590509625</v>
      </c>
      <c r="P61" s="30">
        <v>0</v>
      </c>
      <c r="Q61" s="30"/>
      <c r="S61" s="7">
        <v>-3963130290</v>
      </c>
      <c r="U61" s="7">
        <v>-1372620665</v>
      </c>
      <c r="W61" s="7">
        <v>-0.02</v>
      </c>
    </row>
    <row r="62" spans="1:23" ht="21.75" customHeight="1">
      <c r="A62" s="30" t="s">
        <v>120</v>
      </c>
      <c r="B62" s="30"/>
      <c r="D62" s="7">
        <v>0</v>
      </c>
      <c r="F62" s="7">
        <v>0</v>
      </c>
      <c r="H62" s="7">
        <v>2701054377</v>
      </c>
      <c r="J62" s="7">
        <v>2701054377</v>
      </c>
      <c r="L62" s="7">
        <v>0.08</v>
      </c>
      <c r="N62" s="7">
        <v>0</v>
      </c>
      <c r="P62" s="30">
        <v>0</v>
      </c>
      <c r="Q62" s="30"/>
      <c r="S62" s="7">
        <v>2701054377</v>
      </c>
      <c r="U62" s="7">
        <v>2701054377</v>
      </c>
      <c r="W62" s="7">
        <v>0.03</v>
      </c>
    </row>
    <row r="63" spans="1:23" ht="21.75" customHeight="1">
      <c r="A63" s="30" t="s">
        <v>64</v>
      </c>
      <c r="B63" s="30"/>
      <c r="D63" s="7">
        <v>0</v>
      </c>
      <c r="F63" s="7">
        <v>90795246268</v>
      </c>
      <c r="H63" s="7">
        <v>24425290092</v>
      </c>
      <c r="J63" s="7">
        <v>115220536360</v>
      </c>
      <c r="L63" s="7">
        <v>3.2</v>
      </c>
      <c r="N63" s="7">
        <v>31988807590</v>
      </c>
      <c r="P63" s="30">
        <v>210188783693</v>
      </c>
      <c r="Q63" s="30"/>
      <c r="S63" s="7">
        <v>40222620031</v>
      </c>
      <c r="U63" s="7">
        <v>282400211314</v>
      </c>
      <c r="W63" s="7">
        <v>3.35</v>
      </c>
    </row>
    <row r="64" spans="1:23" ht="21.75" customHeight="1">
      <c r="A64" s="30" t="s">
        <v>187</v>
      </c>
      <c r="B64" s="30"/>
      <c r="D64" s="7">
        <v>0</v>
      </c>
      <c r="F64" s="7">
        <v>0</v>
      </c>
      <c r="H64" s="7">
        <v>908069251</v>
      </c>
      <c r="J64" s="7">
        <v>908069251</v>
      </c>
      <c r="L64" s="7">
        <v>0.03</v>
      </c>
      <c r="N64" s="7">
        <v>0</v>
      </c>
      <c r="P64" s="30">
        <v>0</v>
      </c>
      <c r="Q64" s="30"/>
      <c r="S64" s="7">
        <v>908069251</v>
      </c>
      <c r="U64" s="7">
        <v>908069251</v>
      </c>
      <c r="W64" s="7">
        <v>0.01</v>
      </c>
    </row>
    <row r="65" spans="1:23" ht="21.75" customHeight="1">
      <c r="A65" s="30" t="s">
        <v>108</v>
      </c>
      <c r="B65" s="30"/>
      <c r="D65" s="7">
        <v>0</v>
      </c>
      <c r="F65" s="7">
        <v>0</v>
      </c>
      <c r="H65" s="7">
        <v>1877972203</v>
      </c>
      <c r="J65" s="7">
        <v>1877972203</v>
      </c>
      <c r="L65" s="7">
        <v>0.05</v>
      </c>
      <c r="N65" s="7">
        <v>1443700000</v>
      </c>
      <c r="P65" s="30">
        <v>0</v>
      </c>
      <c r="Q65" s="30"/>
      <c r="S65" s="7">
        <v>1877972203</v>
      </c>
      <c r="U65" s="7">
        <v>3321672203</v>
      </c>
      <c r="W65" s="7">
        <v>0.04</v>
      </c>
    </row>
    <row r="66" spans="1:23" ht="21.75" customHeight="1">
      <c r="A66" s="30" t="s">
        <v>112</v>
      </c>
      <c r="B66" s="30"/>
      <c r="D66" s="7">
        <v>0</v>
      </c>
      <c r="F66" s="7">
        <v>0</v>
      </c>
      <c r="H66" s="7">
        <v>3249865363</v>
      </c>
      <c r="J66" s="7">
        <v>3249865363</v>
      </c>
      <c r="L66" s="7">
        <v>0.09</v>
      </c>
      <c r="N66" s="7">
        <v>0</v>
      </c>
      <c r="P66" s="30">
        <v>0</v>
      </c>
      <c r="Q66" s="30"/>
      <c r="S66" s="7">
        <v>3249865363</v>
      </c>
      <c r="U66" s="7">
        <v>3249865363</v>
      </c>
      <c r="W66" s="7">
        <v>0.04</v>
      </c>
    </row>
    <row r="67" spans="1:23" ht="21.75" customHeight="1">
      <c r="A67" s="30" t="s">
        <v>83</v>
      </c>
      <c r="B67" s="30"/>
      <c r="D67" s="7">
        <v>0</v>
      </c>
      <c r="F67" s="7">
        <v>-1372028576</v>
      </c>
      <c r="H67" s="7">
        <v>21610205428</v>
      </c>
      <c r="J67" s="7">
        <v>20238176852</v>
      </c>
      <c r="L67" s="7">
        <v>0.56000000000000005</v>
      </c>
      <c r="N67" s="7">
        <v>27965589147</v>
      </c>
      <c r="P67" s="30">
        <v>51336106803</v>
      </c>
      <c r="Q67" s="30"/>
      <c r="S67" s="7">
        <v>22974048944</v>
      </c>
      <c r="U67" s="7">
        <v>102275744894</v>
      </c>
      <c r="W67" s="7">
        <v>1.21</v>
      </c>
    </row>
    <row r="68" spans="1:23" ht="21.75" customHeight="1">
      <c r="A68" s="30" t="s">
        <v>143</v>
      </c>
      <c r="B68" s="30"/>
      <c r="D68" s="7">
        <v>0</v>
      </c>
      <c r="F68" s="7">
        <v>0</v>
      </c>
      <c r="H68" s="7">
        <v>348992813</v>
      </c>
      <c r="J68" s="7">
        <v>348992813</v>
      </c>
      <c r="L68" s="7">
        <v>0.01</v>
      </c>
      <c r="N68" s="7">
        <v>14019404</v>
      </c>
      <c r="P68" s="30">
        <v>0</v>
      </c>
      <c r="Q68" s="30"/>
      <c r="S68" s="7">
        <v>348992813</v>
      </c>
      <c r="U68" s="7">
        <v>363012217</v>
      </c>
      <c r="W68" s="7">
        <v>0</v>
      </c>
    </row>
    <row r="69" spans="1:23" ht="21.75" customHeight="1">
      <c r="A69" s="30" t="s">
        <v>103</v>
      </c>
      <c r="B69" s="30"/>
      <c r="D69" s="7">
        <v>0</v>
      </c>
      <c r="F69" s="7">
        <v>0</v>
      </c>
      <c r="H69" s="7">
        <v>698055749</v>
      </c>
      <c r="J69" s="7">
        <v>698055749</v>
      </c>
      <c r="L69" s="7">
        <v>0.02</v>
      </c>
      <c r="N69" s="7">
        <v>970000000</v>
      </c>
      <c r="P69" s="30">
        <v>0</v>
      </c>
      <c r="Q69" s="30"/>
      <c r="S69" s="7">
        <v>698055749</v>
      </c>
      <c r="U69" s="7">
        <v>1668055749</v>
      </c>
      <c r="W69" s="7">
        <v>0.02</v>
      </c>
    </row>
    <row r="70" spans="1:23" ht="21.75" customHeight="1">
      <c r="A70" s="30" t="s">
        <v>38</v>
      </c>
      <c r="B70" s="30"/>
      <c r="D70" s="7">
        <v>0</v>
      </c>
      <c r="F70" s="7">
        <v>-262233935</v>
      </c>
      <c r="H70" s="7">
        <v>2867444248</v>
      </c>
      <c r="J70" s="7">
        <v>2605210313</v>
      </c>
      <c r="L70" s="7">
        <v>7.0000000000000007E-2</v>
      </c>
      <c r="N70" s="7">
        <v>0</v>
      </c>
      <c r="P70" s="30">
        <v>522162347</v>
      </c>
      <c r="Q70" s="30"/>
      <c r="S70" s="7">
        <v>2867444248</v>
      </c>
      <c r="U70" s="7">
        <v>3389606595</v>
      </c>
      <c r="W70" s="7">
        <v>0.04</v>
      </c>
    </row>
    <row r="71" spans="1:23" ht="21.75" customHeight="1">
      <c r="A71" s="30" t="s">
        <v>36</v>
      </c>
      <c r="B71" s="30"/>
      <c r="D71" s="7">
        <v>0</v>
      </c>
      <c r="F71" s="7">
        <v>0</v>
      </c>
      <c r="H71" s="7">
        <v>116836610</v>
      </c>
      <c r="J71" s="7">
        <v>116836610</v>
      </c>
      <c r="L71" s="7">
        <v>0</v>
      </c>
      <c r="N71" s="7">
        <v>0</v>
      </c>
      <c r="P71" s="30">
        <v>0</v>
      </c>
      <c r="Q71" s="30"/>
      <c r="S71" s="7">
        <v>116836610</v>
      </c>
      <c r="U71" s="7">
        <v>116836610</v>
      </c>
      <c r="W71" s="7">
        <v>0</v>
      </c>
    </row>
    <row r="72" spans="1:23" ht="21.75" customHeight="1">
      <c r="A72" s="30" t="s">
        <v>56</v>
      </c>
      <c r="B72" s="30"/>
      <c r="D72" s="7">
        <v>0</v>
      </c>
      <c r="F72" s="7">
        <v>0</v>
      </c>
      <c r="H72" s="7">
        <v>22443173185</v>
      </c>
      <c r="J72" s="7">
        <v>22443173185</v>
      </c>
      <c r="L72" s="7">
        <v>0.62</v>
      </c>
      <c r="N72" s="7">
        <v>9082480500</v>
      </c>
      <c r="P72" s="30">
        <v>0</v>
      </c>
      <c r="Q72" s="30"/>
      <c r="S72" s="7">
        <v>49579858864</v>
      </c>
      <c r="U72" s="7">
        <v>58662339364</v>
      </c>
      <c r="W72" s="7">
        <v>0.7</v>
      </c>
    </row>
    <row r="73" spans="1:23" ht="21.75" customHeight="1">
      <c r="A73" s="30" t="s">
        <v>149</v>
      </c>
      <c r="B73" s="30"/>
      <c r="D73" s="7">
        <v>17970659000</v>
      </c>
      <c r="F73" s="7">
        <v>18145862839</v>
      </c>
      <c r="H73" s="7">
        <v>448615789</v>
      </c>
      <c r="J73" s="7">
        <v>36565137628</v>
      </c>
      <c r="L73" s="7">
        <v>1.02</v>
      </c>
      <c r="N73" s="7">
        <v>17970659000</v>
      </c>
      <c r="P73" s="30">
        <v>76584234878</v>
      </c>
      <c r="Q73" s="30"/>
      <c r="S73" s="7">
        <v>51239699477</v>
      </c>
      <c r="U73" s="7">
        <v>145794593355</v>
      </c>
      <c r="W73" s="7">
        <v>1.73</v>
      </c>
    </row>
    <row r="74" spans="1:23" ht="21.75" customHeight="1">
      <c r="A74" s="30" t="s">
        <v>67</v>
      </c>
      <c r="B74" s="30"/>
      <c r="D74" s="7">
        <v>0</v>
      </c>
      <c r="F74" s="7">
        <v>81011815599</v>
      </c>
      <c r="H74" s="7">
        <v>0</v>
      </c>
      <c r="J74" s="7">
        <v>81011815599</v>
      </c>
      <c r="L74" s="7">
        <v>2.25</v>
      </c>
      <c r="N74" s="7">
        <v>18276987794</v>
      </c>
      <c r="P74" s="30">
        <v>94258589658</v>
      </c>
      <c r="Q74" s="30"/>
      <c r="S74" s="7">
        <v>383092518</v>
      </c>
      <c r="U74" s="7">
        <v>112918669970</v>
      </c>
      <c r="W74" s="7">
        <v>1.34</v>
      </c>
    </row>
    <row r="75" spans="1:23" ht="21.75" customHeight="1">
      <c r="A75" s="30" t="s">
        <v>227</v>
      </c>
      <c r="B75" s="30"/>
      <c r="D75" s="7">
        <v>0</v>
      </c>
      <c r="F75" s="7">
        <v>0</v>
      </c>
      <c r="H75" s="7">
        <v>0</v>
      </c>
      <c r="J75" s="7">
        <v>0</v>
      </c>
      <c r="L75" s="7">
        <v>0</v>
      </c>
      <c r="N75" s="7">
        <v>1440000000</v>
      </c>
      <c r="P75" s="30">
        <v>0</v>
      </c>
      <c r="Q75" s="30"/>
      <c r="S75" s="7">
        <v>442660609</v>
      </c>
      <c r="U75" s="7">
        <v>1882660609</v>
      </c>
      <c r="W75" s="7">
        <v>0.02</v>
      </c>
    </row>
    <row r="76" spans="1:23" ht="21.75" customHeight="1">
      <c r="A76" s="30" t="s">
        <v>228</v>
      </c>
      <c r="B76" s="30"/>
      <c r="D76" s="7">
        <v>0</v>
      </c>
      <c r="F76" s="7">
        <v>0</v>
      </c>
      <c r="H76" s="7">
        <v>0</v>
      </c>
      <c r="J76" s="7">
        <v>0</v>
      </c>
      <c r="L76" s="7">
        <v>0</v>
      </c>
      <c r="N76" s="7">
        <v>0</v>
      </c>
      <c r="P76" s="30">
        <v>0</v>
      </c>
      <c r="Q76" s="30"/>
      <c r="S76" s="7">
        <v>7807784218</v>
      </c>
      <c r="U76" s="7">
        <v>7807784218</v>
      </c>
      <c r="W76" s="7">
        <v>0.09</v>
      </c>
    </row>
    <row r="77" spans="1:23" ht="21.75" customHeight="1">
      <c r="A77" s="30" t="s">
        <v>229</v>
      </c>
      <c r="B77" s="30"/>
      <c r="D77" s="7">
        <v>0</v>
      </c>
      <c r="F77" s="7">
        <v>0</v>
      </c>
      <c r="H77" s="7">
        <v>0</v>
      </c>
      <c r="J77" s="7">
        <v>0</v>
      </c>
      <c r="L77" s="7">
        <v>0</v>
      </c>
      <c r="N77" s="7">
        <v>0</v>
      </c>
      <c r="P77" s="30">
        <v>0</v>
      </c>
      <c r="Q77" s="30"/>
      <c r="S77" s="7">
        <v>83638919816</v>
      </c>
      <c r="U77" s="7">
        <v>83638919816</v>
      </c>
      <c r="W77" s="7">
        <v>0.99</v>
      </c>
    </row>
    <row r="78" spans="1:23" ht="21.75" customHeight="1">
      <c r="A78" s="30" t="s">
        <v>46</v>
      </c>
      <c r="B78" s="30"/>
      <c r="D78" s="7">
        <v>0</v>
      </c>
      <c r="F78" s="7">
        <v>4498766129</v>
      </c>
      <c r="H78" s="7">
        <v>0</v>
      </c>
      <c r="J78" s="7">
        <v>4498766129</v>
      </c>
      <c r="L78" s="7">
        <v>0.13</v>
      </c>
      <c r="N78" s="7">
        <v>2088187500</v>
      </c>
      <c r="P78" s="30">
        <v>8278247928</v>
      </c>
      <c r="Q78" s="30"/>
      <c r="S78" s="7">
        <v>21803534200</v>
      </c>
      <c r="U78" s="7">
        <v>32169969628</v>
      </c>
      <c r="W78" s="7">
        <v>0.38</v>
      </c>
    </row>
    <row r="79" spans="1:23" ht="21.75" customHeight="1">
      <c r="A79" s="30" t="s">
        <v>145</v>
      </c>
      <c r="B79" s="30"/>
      <c r="D79" s="7">
        <v>0</v>
      </c>
      <c r="F79" s="7">
        <v>18056487496</v>
      </c>
      <c r="H79" s="7">
        <v>0</v>
      </c>
      <c r="J79" s="7">
        <v>18056487496</v>
      </c>
      <c r="L79" s="7">
        <v>0.5</v>
      </c>
      <c r="N79" s="7">
        <v>0</v>
      </c>
      <c r="P79" s="30">
        <v>14754265069</v>
      </c>
      <c r="Q79" s="30"/>
      <c r="S79" s="7">
        <v>-1141163933</v>
      </c>
      <c r="U79" s="7">
        <v>13613101136</v>
      </c>
      <c r="W79" s="7">
        <v>0.16</v>
      </c>
    </row>
    <row r="80" spans="1:23" ht="21.75" customHeight="1">
      <c r="A80" s="30" t="s">
        <v>168</v>
      </c>
      <c r="B80" s="30"/>
      <c r="D80" s="7">
        <v>104</v>
      </c>
      <c r="F80" s="7">
        <v>1151</v>
      </c>
      <c r="H80" s="7">
        <v>0</v>
      </c>
      <c r="J80" s="7">
        <v>1255</v>
      </c>
      <c r="L80" s="7">
        <v>0</v>
      </c>
      <c r="N80" s="7">
        <v>104</v>
      </c>
      <c r="P80" s="30">
        <v>2265</v>
      </c>
      <c r="Q80" s="30"/>
      <c r="S80" s="7">
        <v>2266478254</v>
      </c>
      <c r="U80" s="7">
        <v>2266480623</v>
      </c>
      <c r="W80" s="7">
        <v>0.03</v>
      </c>
    </row>
    <row r="81" spans="1:23" ht="21.75" customHeight="1">
      <c r="A81" s="30" t="s">
        <v>230</v>
      </c>
      <c r="B81" s="30"/>
      <c r="D81" s="7">
        <v>0</v>
      </c>
      <c r="F81" s="7">
        <v>0</v>
      </c>
      <c r="H81" s="7">
        <v>0</v>
      </c>
      <c r="J81" s="7">
        <v>0</v>
      </c>
      <c r="L81" s="7">
        <v>0</v>
      </c>
      <c r="N81" s="7">
        <v>1025181598</v>
      </c>
      <c r="P81" s="30">
        <v>0</v>
      </c>
      <c r="Q81" s="30"/>
      <c r="S81" s="7">
        <v>-3223771690</v>
      </c>
      <c r="U81" s="7">
        <v>-2198590092</v>
      </c>
      <c r="W81" s="7">
        <v>-0.03</v>
      </c>
    </row>
    <row r="82" spans="1:23" ht="21.75" customHeight="1">
      <c r="A82" s="30" t="s">
        <v>231</v>
      </c>
      <c r="B82" s="30"/>
      <c r="D82" s="7">
        <v>0</v>
      </c>
      <c r="F82" s="7">
        <v>0</v>
      </c>
      <c r="H82" s="7">
        <v>0</v>
      </c>
      <c r="J82" s="7">
        <v>0</v>
      </c>
      <c r="L82" s="7">
        <v>0</v>
      </c>
      <c r="N82" s="7">
        <v>0</v>
      </c>
      <c r="P82" s="30">
        <v>0</v>
      </c>
      <c r="Q82" s="30"/>
      <c r="S82" s="7">
        <v>612205153</v>
      </c>
      <c r="U82" s="7">
        <v>612205153</v>
      </c>
      <c r="W82" s="7">
        <v>0.01</v>
      </c>
    </row>
    <row r="83" spans="1:23" ht="21.75" customHeight="1">
      <c r="A83" s="30" t="s">
        <v>161</v>
      </c>
      <c r="B83" s="30"/>
      <c r="D83" s="7">
        <v>0</v>
      </c>
      <c r="F83" s="7">
        <v>78420578666</v>
      </c>
      <c r="H83" s="7">
        <v>0</v>
      </c>
      <c r="J83" s="7">
        <v>78420578666</v>
      </c>
      <c r="L83" s="7">
        <v>2.1800000000000002</v>
      </c>
      <c r="N83" s="7">
        <v>18081679648</v>
      </c>
      <c r="P83" s="30">
        <v>133154111685</v>
      </c>
      <c r="Q83" s="30"/>
      <c r="S83" s="7">
        <v>476277849</v>
      </c>
      <c r="U83" s="7">
        <v>151712069182</v>
      </c>
      <c r="W83" s="7">
        <v>1.8</v>
      </c>
    </row>
    <row r="84" spans="1:23" ht="21.75" customHeight="1">
      <c r="A84" s="30" t="s">
        <v>232</v>
      </c>
      <c r="B84" s="30"/>
      <c r="D84" s="7">
        <v>0</v>
      </c>
      <c r="F84" s="7">
        <v>0</v>
      </c>
      <c r="H84" s="7">
        <v>0</v>
      </c>
      <c r="J84" s="7">
        <v>0</v>
      </c>
      <c r="L84" s="7">
        <v>0</v>
      </c>
      <c r="N84" s="7">
        <v>0</v>
      </c>
      <c r="P84" s="30">
        <v>0</v>
      </c>
      <c r="Q84" s="30"/>
      <c r="S84" s="7">
        <v>840253862</v>
      </c>
      <c r="U84" s="7">
        <v>840253862</v>
      </c>
      <c r="W84" s="7">
        <v>0.01</v>
      </c>
    </row>
    <row r="85" spans="1:23" ht="21.75" customHeight="1">
      <c r="A85" s="30" t="s">
        <v>233</v>
      </c>
      <c r="B85" s="30"/>
      <c r="D85" s="7">
        <v>0</v>
      </c>
      <c r="F85" s="7">
        <v>0</v>
      </c>
      <c r="H85" s="7">
        <v>0</v>
      </c>
      <c r="J85" s="7">
        <v>0</v>
      </c>
      <c r="L85" s="7">
        <v>0</v>
      </c>
      <c r="N85" s="7">
        <v>0</v>
      </c>
      <c r="P85" s="30">
        <v>0</v>
      </c>
      <c r="Q85" s="30"/>
      <c r="S85" s="7">
        <v>-49053564037</v>
      </c>
      <c r="U85" s="7">
        <v>-49053564037</v>
      </c>
      <c r="W85" s="7">
        <v>-0.57999999999999996</v>
      </c>
    </row>
    <row r="86" spans="1:23" ht="21.75" customHeight="1">
      <c r="A86" s="30" t="s">
        <v>234</v>
      </c>
      <c r="B86" s="30"/>
      <c r="D86" s="7">
        <v>0</v>
      </c>
      <c r="F86" s="7">
        <v>0</v>
      </c>
      <c r="H86" s="7">
        <v>0</v>
      </c>
      <c r="J86" s="7">
        <v>0</v>
      </c>
      <c r="L86" s="7">
        <v>0</v>
      </c>
      <c r="N86" s="7">
        <v>0</v>
      </c>
      <c r="P86" s="30">
        <v>0</v>
      </c>
      <c r="Q86" s="30"/>
      <c r="S86" s="7">
        <v>1968892300</v>
      </c>
      <c r="U86" s="7">
        <v>1968892300</v>
      </c>
      <c r="W86" s="7">
        <v>0.02</v>
      </c>
    </row>
    <row r="87" spans="1:23" ht="21.75" customHeight="1">
      <c r="A87" s="30" t="s">
        <v>25</v>
      </c>
      <c r="B87" s="30"/>
      <c r="D87" s="7">
        <v>0</v>
      </c>
      <c r="F87" s="7">
        <v>36416269892</v>
      </c>
      <c r="H87" s="7">
        <v>0</v>
      </c>
      <c r="J87" s="7">
        <v>36416269892</v>
      </c>
      <c r="L87" s="7">
        <v>1.01</v>
      </c>
      <c r="N87" s="7">
        <v>20948019853</v>
      </c>
      <c r="P87" s="30">
        <v>73354635200</v>
      </c>
      <c r="Q87" s="30"/>
      <c r="S87" s="7">
        <v>-234936641</v>
      </c>
      <c r="U87" s="7">
        <v>94067718412</v>
      </c>
      <c r="W87" s="7">
        <v>1.1200000000000001</v>
      </c>
    </row>
    <row r="88" spans="1:23" ht="21.75" customHeight="1">
      <c r="A88" s="30" t="s">
        <v>41</v>
      </c>
      <c r="B88" s="30"/>
      <c r="D88" s="7">
        <v>0</v>
      </c>
      <c r="F88" s="7">
        <v>1146071849</v>
      </c>
      <c r="H88" s="7">
        <v>0</v>
      </c>
      <c r="J88" s="7">
        <v>1146071849</v>
      </c>
      <c r="L88" s="7">
        <v>0.03</v>
      </c>
      <c r="N88" s="7">
        <v>0</v>
      </c>
      <c r="P88" s="30">
        <v>1015471239</v>
      </c>
      <c r="Q88" s="30"/>
      <c r="S88" s="7">
        <v>15861699760</v>
      </c>
      <c r="U88" s="7">
        <v>16877170999</v>
      </c>
      <c r="W88" s="7">
        <v>0.2</v>
      </c>
    </row>
    <row r="89" spans="1:23" ht="21.75" customHeight="1">
      <c r="A89" s="30" t="s">
        <v>235</v>
      </c>
      <c r="B89" s="30"/>
      <c r="D89" s="7">
        <v>0</v>
      </c>
      <c r="F89" s="7">
        <v>0</v>
      </c>
      <c r="H89" s="7">
        <v>0</v>
      </c>
      <c r="J89" s="7">
        <v>0</v>
      </c>
      <c r="L89" s="7">
        <v>0</v>
      </c>
      <c r="N89" s="7">
        <v>0</v>
      </c>
      <c r="P89" s="30">
        <v>0</v>
      </c>
      <c r="Q89" s="30"/>
      <c r="S89" s="7">
        <v>43726927</v>
      </c>
      <c r="U89" s="7">
        <v>43726927</v>
      </c>
      <c r="W89" s="7">
        <v>0</v>
      </c>
    </row>
    <row r="90" spans="1:23" ht="21.75" customHeight="1">
      <c r="A90" s="30" t="s">
        <v>236</v>
      </c>
      <c r="B90" s="30"/>
      <c r="D90" s="7">
        <v>0</v>
      </c>
      <c r="F90" s="7">
        <v>0</v>
      </c>
      <c r="H90" s="7">
        <v>0</v>
      </c>
      <c r="J90" s="7">
        <v>0</v>
      </c>
      <c r="L90" s="7">
        <v>0</v>
      </c>
      <c r="N90" s="7">
        <v>465116174</v>
      </c>
      <c r="P90" s="30">
        <v>0</v>
      </c>
      <c r="Q90" s="30"/>
      <c r="S90" s="7">
        <v>-1332198664</v>
      </c>
      <c r="U90" s="7">
        <v>-867082490</v>
      </c>
      <c r="W90" s="7">
        <v>-0.01</v>
      </c>
    </row>
    <row r="91" spans="1:23" ht="21.75" customHeight="1">
      <c r="A91" s="30" t="s">
        <v>237</v>
      </c>
      <c r="B91" s="30"/>
      <c r="D91" s="7">
        <v>0</v>
      </c>
      <c r="F91" s="7">
        <v>0</v>
      </c>
      <c r="H91" s="7">
        <v>0</v>
      </c>
      <c r="J91" s="7">
        <v>0</v>
      </c>
      <c r="L91" s="7">
        <v>0</v>
      </c>
      <c r="N91" s="7">
        <v>1381319049</v>
      </c>
      <c r="P91" s="30">
        <v>0</v>
      </c>
      <c r="Q91" s="30"/>
      <c r="S91" s="7">
        <v>8284476682</v>
      </c>
      <c r="U91" s="7">
        <v>9665795731</v>
      </c>
      <c r="W91" s="7">
        <v>0.11</v>
      </c>
    </row>
    <row r="92" spans="1:23" ht="21.75" customHeight="1">
      <c r="A92" s="30" t="s">
        <v>186</v>
      </c>
      <c r="B92" s="30"/>
      <c r="D92" s="7">
        <v>0</v>
      </c>
      <c r="F92" s="7">
        <v>712605944</v>
      </c>
      <c r="H92" s="7">
        <v>0</v>
      </c>
      <c r="J92" s="7">
        <v>712605944</v>
      </c>
      <c r="L92" s="7">
        <v>0.02</v>
      </c>
      <c r="N92" s="7">
        <v>0</v>
      </c>
      <c r="P92" s="30">
        <v>712605944</v>
      </c>
      <c r="Q92" s="30"/>
      <c r="S92" s="7">
        <v>17051127482</v>
      </c>
      <c r="U92" s="7">
        <v>17763733426</v>
      </c>
      <c r="W92" s="7">
        <v>0.21</v>
      </c>
    </row>
    <row r="93" spans="1:23" ht="21.75" customHeight="1">
      <c r="A93" s="30" t="s">
        <v>130</v>
      </c>
      <c r="B93" s="30"/>
      <c r="D93" s="7">
        <v>0</v>
      </c>
      <c r="F93" s="7">
        <v>24594519478</v>
      </c>
      <c r="H93" s="7">
        <v>0</v>
      </c>
      <c r="J93" s="7">
        <v>24594519478</v>
      </c>
      <c r="L93" s="7">
        <v>0.68</v>
      </c>
      <c r="N93" s="7">
        <v>2964264471</v>
      </c>
      <c r="P93" s="30">
        <v>23420109066</v>
      </c>
      <c r="Q93" s="30"/>
      <c r="S93" s="7">
        <v>11558911731</v>
      </c>
      <c r="U93" s="7">
        <v>37943285268</v>
      </c>
      <c r="W93" s="7">
        <v>0.45</v>
      </c>
    </row>
    <row r="94" spans="1:23" ht="21.75" customHeight="1">
      <c r="A94" s="30" t="s">
        <v>238</v>
      </c>
      <c r="B94" s="30"/>
      <c r="D94" s="7">
        <v>0</v>
      </c>
      <c r="F94" s="7">
        <v>0</v>
      </c>
      <c r="H94" s="7">
        <v>0</v>
      </c>
      <c r="J94" s="7">
        <v>0</v>
      </c>
      <c r="L94" s="7">
        <v>0</v>
      </c>
      <c r="N94" s="7">
        <v>429472859</v>
      </c>
      <c r="P94" s="30">
        <v>0</v>
      </c>
      <c r="Q94" s="30"/>
      <c r="S94" s="7">
        <v>547331804</v>
      </c>
      <c r="U94" s="7">
        <v>976804663</v>
      </c>
      <c r="W94" s="7">
        <v>0.01</v>
      </c>
    </row>
    <row r="95" spans="1:23" ht="21.75" customHeight="1">
      <c r="A95" s="30" t="s">
        <v>239</v>
      </c>
      <c r="B95" s="30"/>
      <c r="D95" s="7">
        <v>0</v>
      </c>
      <c r="F95" s="7">
        <v>0</v>
      </c>
      <c r="H95" s="7">
        <v>0</v>
      </c>
      <c r="J95" s="7">
        <v>0</v>
      </c>
      <c r="L95" s="7">
        <v>0</v>
      </c>
      <c r="N95" s="7">
        <v>483000000</v>
      </c>
      <c r="P95" s="30">
        <v>0</v>
      </c>
      <c r="Q95" s="30"/>
      <c r="S95" s="7">
        <v>-2127029788</v>
      </c>
      <c r="U95" s="7">
        <v>-1644029788</v>
      </c>
      <c r="W95" s="7">
        <v>-0.02</v>
      </c>
    </row>
    <row r="96" spans="1:23" ht="21.75" customHeight="1">
      <c r="A96" s="30" t="s">
        <v>135</v>
      </c>
      <c r="B96" s="30"/>
      <c r="D96" s="7">
        <v>0</v>
      </c>
      <c r="F96" s="7">
        <v>160215101721</v>
      </c>
      <c r="H96" s="7">
        <v>0</v>
      </c>
      <c r="J96" s="7">
        <f>F96+H96+D96</f>
        <v>160215101721</v>
      </c>
      <c r="L96" s="7">
        <v>4.45</v>
      </c>
      <c r="N96" s="7">
        <v>0</v>
      </c>
      <c r="P96" s="30">
        <v>240324953071</v>
      </c>
      <c r="Q96" s="30"/>
      <c r="S96" s="7">
        <v>26227878913</v>
      </c>
      <c r="U96" s="7">
        <v>266552831984</v>
      </c>
      <c r="W96" s="7">
        <v>3.16</v>
      </c>
    </row>
    <row r="97" spans="1:23" ht="21.75" customHeight="1">
      <c r="A97" s="30" t="s">
        <v>153</v>
      </c>
      <c r="B97" s="30"/>
      <c r="D97" s="7">
        <v>65</v>
      </c>
      <c r="F97" s="7">
        <v>-823</v>
      </c>
      <c r="H97" s="7">
        <v>0</v>
      </c>
      <c r="J97" s="7">
        <v>-758</v>
      </c>
      <c r="L97" s="7">
        <v>0</v>
      </c>
      <c r="N97" s="7">
        <v>65</v>
      </c>
      <c r="P97" s="30">
        <v>4454</v>
      </c>
      <c r="Q97" s="30"/>
      <c r="S97" s="7">
        <v>36440626051</v>
      </c>
      <c r="U97" s="7">
        <v>36440630570</v>
      </c>
      <c r="W97" s="7">
        <v>0.43</v>
      </c>
    </row>
    <row r="98" spans="1:23" ht="21.75" customHeight="1">
      <c r="A98" s="30" t="s">
        <v>121</v>
      </c>
      <c r="B98" s="30"/>
      <c r="D98" s="7">
        <v>0</v>
      </c>
      <c r="F98" s="7">
        <v>90303607675</v>
      </c>
      <c r="H98" s="7">
        <v>0</v>
      </c>
      <c r="J98" s="7">
        <v>90303607675</v>
      </c>
      <c r="L98" s="7">
        <v>2.5099999999999998</v>
      </c>
      <c r="N98" s="7">
        <v>20216528691</v>
      </c>
      <c r="P98" s="30">
        <v>132900335648</v>
      </c>
      <c r="Q98" s="30"/>
      <c r="S98" s="7">
        <v>11649849373</v>
      </c>
      <c r="U98" s="7">
        <v>164766713712</v>
      </c>
      <c r="W98" s="7">
        <v>1.96</v>
      </c>
    </row>
    <row r="99" spans="1:23" ht="21.75" customHeight="1">
      <c r="A99" s="30" t="s">
        <v>240</v>
      </c>
      <c r="B99" s="30"/>
      <c r="D99" s="7">
        <v>0</v>
      </c>
      <c r="F99" s="7">
        <v>0</v>
      </c>
      <c r="H99" s="7">
        <v>0</v>
      </c>
      <c r="J99" s="7">
        <v>0</v>
      </c>
      <c r="L99" s="7">
        <v>0</v>
      </c>
      <c r="N99" s="7">
        <v>0</v>
      </c>
      <c r="P99" s="30">
        <v>0</v>
      </c>
      <c r="Q99" s="30"/>
      <c r="S99" s="7">
        <v>-6349266603</v>
      </c>
      <c r="U99" s="7">
        <v>-6349266603</v>
      </c>
      <c r="W99" s="7">
        <v>-0.08</v>
      </c>
    </row>
    <row r="100" spans="1:23" ht="21.75" customHeight="1">
      <c r="A100" s="30" t="s">
        <v>59</v>
      </c>
      <c r="B100" s="30"/>
      <c r="D100" s="7">
        <v>0</v>
      </c>
      <c r="F100" s="7">
        <v>11677339078</v>
      </c>
      <c r="H100" s="7">
        <v>0</v>
      </c>
      <c r="J100" s="7">
        <v>11677339078</v>
      </c>
      <c r="L100" s="7">
        <v>0.32</v>
      </c>
      <c r="N100" s="7">
        <v>10664816163</v>
      </c>
      <c r="P100" s="30">
        <v>8614493061</v>
      </c>
      <c r="Q100" s="30"/>
      <c r="S100" s="7">
        <v>495504699</v>
      </c>
      <c r="U100" s="7">
        <v>19774813923</v>
      </c>
      <c r="W100" s="7">
        <v>0.23</v>
      </c>
    </row>
    <row r="101" spans="1:23" ht="21.75" customHeight="1">
      <c r="A101" s="30" t="s">
        <v>173</v>
      </c>
      <c r="B101" s="30"/>
      <c r="D101" s="7">
        <v>0</v>
      </c>
      <c r="F101" s="7">
        <v>49980640</v>
      </c>
      <c r="H101" s="7">
        <v>0</v>
      </c>
      <c r="J101" s="7">
        <v>49980640</v>
      </c>
      <c r="L101" s="7">
        <v>0</v>
      </c>
      <c r="N101" s="7">
        <v>257763000</v>
      </c>
      <c r="P101" s="30">
        <v>710622546</v>
      </c>
      <c r="Q101" s="30"/>
      <c r="S101" s="7">
        <v>1532043636</v>
      </c>
      <c r="U101" s="7">
        <v>2500429182</v>
      </c>
      <c r="W101" s="7">
        <v>0.03</v>
      </c>
    </row>
    <row r="102" spans="1:23" ht="21.75" customHeight="1">
      <c r="A102" s="30" t="s">
        <v>241</v>
      </c>
      <c r="B102" s="30"/>
      <c r="D102" s="7">
        <v>0</v>
      </c>
      <c r="F102" s="7">
        <v>0</v>
      </c>
      <c r="H102" s="7">
        <v>0</v>
      </c>
      <c r="J102" s="7">
        <v>0</v>
      </c>
      <c r="L102" s="7">
        <v>0</v>
      </c>
      <c r="N102" s="7">
        <v>0</v>
      </c>
      <c r="P102" s="30">
        <v>0</v>
      </c>
      <c r="Q102" s="30"/>
      <c r="S102" s="7">
        <v>-18590805920</v>
      </c>
      <c r="U102" s="7">
        <v>-18590805920</v>
      </c>
      <c r="W102" s="7">
        <v>-0.22</v>
      </c>
    </row>
    <row r="103" spans="1:23" ht="21.75" customHeight="1">
      <c r="A103" s="30" t="s">
        <v>242</v>
      </c>
      <c r="B103" s="30"/>
      <c r="D103" s="7">
        <v>0</v>
      </c>
      <c r="F103" s="7">
        <v>0</v>
      </c>
      <c r="H103" s="7">
        <v>0</v>
      </c>
      <c r="J103" s="7">
        <v>0</v>
      </c>
      <c r="L103" s="7">
        <v>0</v>
      </c>
      <c r="N103" s="7">
        <v>0</v>
      </c>
      <c r="P103" s="30">
        <v>0</v>
      </c>
      <c r="Q103" s="30"/>
      <c r="S103" s="7">
        <v>590427</v>
      </c>
      <c r="U103" s="7">
        <v>590427</v>
      </c>
      <c r="W103" s="7">
        <v>0</v>
      </c>
    </row>
    <row r="104" spans="1:23" ht="21.75" customHeight="1">
      <c r="A104" s="30" t="s">
        <v>37</v>
      </c>
      <c r="B104" s="30"/>
      <c r="D104" s="7">
        <v>0</v>
      </c>
      <c r="F104" s="7">
        <v>3456820612</v>
      </c>
      <c r="H104" s="7">
        <v>0</v>
      </c>
      <c r="J104" s="7">
        <v>3456820612</v>
      </c>
      <c r="L104" s="7">
        <v>0.1</v>
      </c>
      <c r="N104" s="7">
        <v>0</v>
      </c>
      <c r="P104" s="30">
        <v>7971608193</v>
      </c>
      <c r="Q104" s="30"/>
      <c r="S104" s="7">
        <v>2308227359</v>
      </c>
      <c r="U104" s="7">
        <v>10279835552</v>
      </c>
      <c r="W104" s="7">
        <v>0.12</v>
      </c>
    </row>
    <row r="105" spans="1:23" ht="21.75" customHeight="1">
      <c r="A105" s="30" t="s">
        <v>243</v>
      </c>
      <c r="B105" s="30"/>
      <c r="D105" s="7">
        <v>0</v>
      </c>
      <c r="F105" s="7">
        <v>0</v>
      </c>
      <c r="H105" s="7">
        <v>0</v>
      </c>
      <c r="J105" s="7">
        <v>0</v>
      </c>
      <c r="L105" s="7">
        <v>0</v>
      </c>
      <c r="N105" s="7">
        <v>1738533894</v>
      </c>
      <c r="P105" s="30">
        <v>0</v>
      </c>
      <c r="Q105" s="30"/>
      <c r="S105" s="7">
        <v>522791416</v>
      </c>
      <c r="U105" s="7">
        <v>2261325310</v>
      </c>
      <c r="W105" s="7">
        <v>0.03</v>
      </c>
    </row>
    <row r="106" spans="1:23" ht="21.75" customHeight="1">
      <c r="A106" s="30" t="s">
        <v>244</v>
      </c>
      <c r="B106" s="30"/>
      <c r="D106" s="7">
        <v>0</v>
      </c>
      <c r="F106" s="7">
        <v>0</v>
      </c>
      <c r="H106" s="7">
        <v>0</v>
      </c>
      <c r="J106" s="7">
        <v>0</v>
      </c>
      <c r="L106" s="7">
        <v>0</v>
      </c>
      <c r="N106" s="7">
        <v>0</v>
      </c>
      <c r="P106" s="30">
        <v>0</v>
      </c>
      <c r="Q106" s="30"/>
      <c r="S106" s="7">
        <v>9868720512</v>
      </c>
      <c r="U106" s="7">
        <v>9868720512</v>
      </c>
      <c r="W106" s="7">
        <v>0.12</v>
      </c>
    </row>
    <row r="107" spans="1:23" ht="21.75" customHeight="1">
      <c r="A107" s="30" t="s">
        <v>114</v>
      </c>
      <c r="B107" s="30"/>
      <c r="D107" s="7">
        <v>0</v>
      </c>
      <c r="F107" s="7">
        <v>0</v>
      </c>
      <c r="H107" s="7">
        <v>0</v>
      </c>
      <c r="J107" s="7">
        <v>0</v>
      </c>
      <c r="L107" s="7">
        <v>0</v>
      </c>
      <c r="N107" s="7">
        <v>0</v>
      </c>
      <c r="P107" s="30">
        <v>30243286006</v>
      </c>
      <c r="Q107" s="30"/>
      <c r="S107" s="7">
        <v>26809529789</v>
      </c>
      <c r="U107" s="7">
        <v>57052815795</v>
      </c>
      <c r="W107" s="7">
        <v>0.68</v>
      </c>
    </row>
    <row r="108" spans="1:23" ht="21.75" customHeight="1">
      <c r="A108" s="30" t="s">
        <v>24</v>
      </c>
      <c r="B108" s="30"/>
      <c r="D108" s="7">
        <v>21657169416</v>
      </c>
      <c r="F108" s="7">
        <v>130100178482</v>
      </c>
      <c r="H108" s="7">
        <v>0</v>
      </c>
      <c r="J108" s="7">
        <v>151757347898</v>
      </c>
      <c r="L108" s="7">
        <v>4.22</v>
      </c>
      <c r="N108" s="7">
        <v>21657169416</v>
      </c>
      <c r="P108" s="30">
        <v>126214247602</v>
      </c>
      <c r="Q108" s="30"/>
      <c r="S108" s="7">
        <v>776470688</v>
      </c>
      <c r="U108" s="7">
        <v>148647887706</v>
      </c>
      <c r="W108" s="7">
        <v>1.76</v>
      </c>
    </row>
    <row r="109" spans="1:23" ht="21.75" customHeight="1">
      <c r="A109" s="30" t="s">
        <v>245</v>
      </c>
      <c r="B109" s="30"/>
      <c r="D109" s="7">
        <v>0</v>
      </c>
      <c r="F109" s="7">
        <v>0</v>
      </c>
      <c r="H109" s="7">
        <v>0</v>
      </c>
      <c r="J109" s="7">
        <v>0</v>
      </c>
      <c r="L109" s="7">
        <v>0</v>
      </c>
      <c r="N109" s="7">
        <v>0</v>
      </c>
      <c r="P109" s="30">
        <v>0</v>
      </c>
      <c r="Q109" s="30"/>
      <c r="S109" s="7">
        <v>1750670</v>
      </c>
      <c r="U109" s="7">
        <v>1750670</v>
      </c>
      <c r="W109" s="7">
        <v>0</v>
      </c>
    </row>
    <row r="110" spans="1:23" ht="21.75" customHeight="1">
      <c r="A110" s="30" t="s">
        <v>94</v>
      </c>
      <c r="B110" s="30"/>
      <c r="D110" s="7">
        <v>0</v>
      </c>
      <c r="F110" s="7">
        <v>725523096</v>
      </c>
      <c r="H110" s="7">
        <v>0</v>
      </c>
      <c r="J110" s="7">
        <v>725523096</v>
      </c>
      <c r="L110" s="7">
        <v>0.02</v>
      </c>
      <c r="N110" s="7">
        <v>29595855269</v>
      </c>
      <c r="P110" s="30">
        <v>20979183674</v>
      </c>
      <c r="Q110" s="30"/>
      <c r="S110" s="7">
        <v>5454604476</v>
      </c>
      <c r="U110" s="7">
        <v>56029643419</v>
      </c>
      <c r="W110" s="7">
        <v>0.67</v>
      </c>
    </row>
    <row r="111" spans="1:23" ht="21.75" customHeight="1">
      <c r="A111" s="30" t="s">
        <v>246</v>
      </c>
      <c r="B111" s="30"/>
      <c r="D111" s="7">
        <v>0</v>
      </c>
      <c r="F111" s="7">
        <v>0</v>
      </c>
      <c r="H111" s="7">
        <v>0</v>
      </c>
      <c r="J111" s="7">
        <v>0</v>
      </c>
      <c r="L111" s="7">
        <v>0</v>
      </c>
      <c r="N111" s="7">
        <v>0</v>
      </c>
      <c r="P111" s="30">
        <v>0</v>
      </c>
      <c r="Q111" s="30"/>
      <c r="S111" s="7">
        <v>2248359833</v>
      </c>
      <c r="U111" s="7">
        <v>2248359833</v>
      </c>
      <c r="W111" s="7">
        <v>0.03</v>
      </c>
    </row>
    <row r="112" spans="1:23" ht="21.75" customHeight="1">
      <c r="A112" s="30" t="s">
        <v>134</v>
      </c>
      <c r="B112" s="30"/>
      <c r="D112" s="7">
        <v>0</v>
      </c>
      <c r="F112" s="7">
        <v>6040741306</v>
      </c>
      <c r="H112" s="7">
        <v>0</v>
      </c>
      <c r="J112" s="7">
        <v>6040741306</v>
      </c>
      <c r="L112" s="7">
        <v>0.17</v>
      </c>
      <c r="N112" s="7">
        <v>912610539</v>
      </c>
      <c r="P112" s="30">
        <v>5103406509</v>
      </c>
      <c r="Q112" s="30"/>
      <c r="S112" s="7">
        <v>-701266274</v>
      </c>
      <c r="U112" s="7">
        <v>5314750774</v>
      </c>
      <c r="W112" s="7">
        <v>0.06</v>
      </c>
    </row>
    <row r="113" spans="1:23" ht="21.75" customHeight="1">
      <c r="A113" s="30" t="s">
        <v>247</v>
      </c>
      <c r="B113" s="30"/>
      <c r="D113" s="7">
        <v>0</v>
      </c>
      <c r="F113" s="7">
        <v>0</v>
      </c>
      <c r="H113" s="7">
        <v>0</v>
      </c>
      <c r="J113" s="7">
        <v>0</v>
      </c>
      <c r="L113" s="7">
        <v>0</v>
      </c>
      <c r="N113" s="7">
        <v>0</v>
      </c>
      <c r="P113" s="30">
        <v>0</v>
      </c>
      <c r="Q113" s="30"/>
      <c r="S113" s="7">
        <v>2617289</v>
      </c>
      <c r="U113" s="7">
        <v>2617289</v>
      </c>
      <c r="W113" s="7">
        <v>0</v>
      </c>
    </row>
    <row r="114" spans="1:23" ht="21.75" customHeight="1">
      <c r="A114" s="30" t="s">
        <v>30</v>
      </c>
      <c r="B114" s="30"/>
      <c r="D114" s="7">
        <v>0</v>
      </c>
      <c r="F114" s="7">
        <v>42072248000</v>
      </c>
      <c r="H114" s="7">
        <v>0</v>
      </c>
      <c r="J114" s="7">
        <v>42072248000</v>
      </c>
      <c r="L114" s="7">
        <v>1.17</v>
      </c>
      <c r="N114" s="7">
        <v>14836189335</v>
      </c>
      <c r="P114" s="30">
        <v>47282810869</v>
      </c>
      <c r="Q114" s="30"/>
      <c r="S114" s="7">
        <v>3259947826</v>
      </c>
      <c r="U114" s="7">
        <v>65378948030</v>
      </c>
      <c r="W114" s="7">
        <v>0.78</v>
      </c>
    </row>
    <row r="115" spans="1:23" ht="21.75" customHeight="1">
      <c r="A115" s="30" t="s">
        <v>113</v>
      </c>
      <c r="B115" s="30"/>
      <c r="D115" s="7">
        <v>0</v>
      </c>
      <c r="F115" s="7">
        <v>123910764632</v>
      </c>
      <c r="H115" s="7">
        <v>0</v>
      </c>
      <c r="J115" s="7">
        <v>123910764632</v>
      </c>
      <c r="L115" s="7">
        <v>3.44</v>
      </c>
      <c r="N115" s="7">
        <v>0</v>
      </c>
      <c r="P115" s="30">
        <v>156369653975</v>
      </c>
      <c r="Q115" s="30"/>
      <c r="S115" s="7">
        <v>83815659223</v>
      </c>
      <c r="U115" s="7">
        <v>240185313198</v>
      </c>
      <c r="W115" s="7">
        <v>2.85</v>
      </c>
    </row>
    <row r="116" spans="1:23" ht="21.75" customHeight="1">
      <c r="A116" s="30" t="s">
        <v>21</v>
      </c>
      <c r="B116" s="30"/>
      <c r="D116" s="7">
        <v>0</v>
      </c>
      <c r="F116" s="7">
        <v>126385832203</v>
      </c>
      <c r="H116" s="7">
        <v>0</v>
      </c>
      <c r="J116" s="7">
        <v>126385832203</v>
      </c>
      <c r="L116" s="7">
        <v>3.51</v>
      </c>
      <c r="N116" s="7">
        <v>21903142500</v>
      </c>
      <c r="P116" s="30">
        <v>162847451887</v>
      </c>
      <c r="Q116" s="30"/>
      <c r="S116" s="7">
        <v>4896358330</v>
      </c>
      <c r="U116" s="7">
        <v>189646952717</v>
      </c>
      <c r="W116" s="7">
        <v>2.25</v>
      </c>
    </row>
    <row r="117" spans="1:23" ht="21.75" customHeight="1">
      <c r="A117" s="30" t="s">
        <v>248</v>
      </c>
      <c r="B117" s="30"/>
      <c r="D117" s="7">
        <v>0</v>
      </c>
      <c r="F117" s="7">
        <v>0</v>
      </c>
      <c r="H117" s="7">
        <v>0</v>
      </c>
      <c r="J117" s="7">
        <v>0</v>
      </c>
      <c r="L117" s="7">
        <v>0</v>
      </c>
      <c r="N117" s="7">
        <v>240000000</v>
      </c>
      <c r="P117" s="30">
        <v>0</v>
      </c>
      <c r="Q117" s="30"/>
      <c r="S117" s="7">
        <v>960131046</v>
      </c>
      <c r="U117" s="7">
        <v>1200131046</v>
      </c>
      <c r="W117" s="7">
        <v>0.01</v>
      </c>
    </row>
    <row r="118" spans="1:23" ht="21.75" customHeight="1">
      <c r="A118" s="30" t="s">
        <v>249</v>
      </c>
      <c r="B118" s="30"/>
      <c r="D118" s="7">
        <v>0</v>
      </c>
      <c r="F118" s="7">
        <v>0</v>
      </c>
      <c r="H118" s="7">
        <v>0</v>
      </c>
      <c r="J118" s="7">
        <v>0</v>
      </c>
      <c r="L118" s="7">
        <v>0</v>
      </c>
      <c r="N118" s="7">
        <v>0</v>
      </c>
      <c r="P118" s="30">
        <v>0</v>
      </c>
      <c r="Q118" s="30"/>
      <c r="S118" s="7">
        <v>10759616</v>
      </c>
      <c r="U118" s="7">
        <v>10759616</v>
      </c>
      <c r="W118" s="7">
        <v>0</v>
      </c>
    </row>
    <row r="119" spans="1:23" ht="21.75" customHeight="1">
      <c r="A119" s="30" t="s">
        <v>250</v>
      </c>
      <c r="B119" s="30"/>
      <c r="D119" s="7">
        <v>0</v>
      </c>
      <c r="F119" s="7">
        <v>0</v>
      </c>
      <c r="H119" s="7">
        <v>0</v>
      </c>
      <c r="J119" s="7">
        <v>0</v>
      </c>
      <c r="L119" s="7">
        <v>0</v>
      </c>
      <c r="N119" s="7">
        <v>0</v>
      </c>
      <c r="P119" s="30">
        <v>0</v>
      </c>
      <c r="Q119" s="30"/>
      <c r="S119" s="7">
        <v>-2047963991</v>
      </c>
      <c r="U119" s="7">
        <v>-2047963991</v>
      </c>
      <c r="W119" s="7">
        <v>-0.02</v>
      </c>
    </row>
    <row r="120" spans="1:23" ht="21.75" customHeight="1">
      <c r="A120" s="30" t="s">
        <v>84</v>
      </c>
      <c r="B120" s="30"/>
      <c r="D120" s="7">
        <v>0</v>
      </c>
      <c r="F120" s="7">
        <v>4286606400</v>
      </c>
      <c r="H120" s="7">
        <v>0</v>
      </c>
      <c r="J120" s="7">
        <v>4286606400</v>
      </c>
      <c r="L120" s="7">
        <v>0.12</v>
      </c>
      <c r="N120" s="7">
        <v>0</v>
      </c>
      <c r="P120" s="30">
        <v>4718685889</v>
      </c>
      <c r="Q120" s="30"/>
      <c r="S120" s="7">
        <v>-43243264</v>
      </c>
      <c r="U120" s="7">
        <v>4675442625</v>
      </c>
      <c r="W120" s="7">
        <v>0.06</v>
      </c>
    </row>
    <row r="121" spans="1:23" ht="21.75" customHeight="1">
      <c r="A121" s="30" t="s">
        <v>28</v>
      </c>
      <c r="B121" s="30"/>
      <c r="D121" s="7">
        <v>0</v>
      </c>
      <c r="F121" s="7">
        <v>58987033373</v>
      </c>
      <c r="H121" s="7">
        <v>0</v>
      </c>
      <c r="J121" s="7">
        <v>58987033373</v>
      </c>
      <c r="L121" s="7">
        <v>1.64</v>
      </c>
      <c r="N121" s="7">
        <v>8773104359</v>
      </c>
      <c r="P121" s="30">
        <v>53166712117</v>
      </c>
      <c r="Q121" s="30"/>
      <c r="S121" s="7">
        <v>-1738375683</v>
      </c>
      <c r="U121" s="7">
        <v>60201440793</v>
      </c>
      <c r="W121" s="7">
        <v>0.71</v>
      </c>
    </row>
    <row r="122" spans="1:23" ht="21.75" customHeight="1">
      <c r="A122" s="30" t="s">
        <v>251</v>
      </c>
      <c r="B122" s="30"/>
      <c r="D122" s="7">
        <v>0</v>
      </c>
      <c r="F122" s="7">
        <v>0</v>
      </c>
      <c r="H122" s="7">
        <v>0</v>
      </c>
      <c r="J122" s="7">
        <v>0</v>
      </c>
      <c r="L122" s="7">
        <v>0</v>
      </c>
      <c r="N122" s="7">
        <v>0</v>
      </c>
      <c r="P122" s="30">
        <v>0</v>
      </c>
      <c r="Q122" s="30"/>
      <c r="S122" s="7">
        <v>-5477988915</v>
      </c>
      <c r="U122" s="7">
        <v>-5477988915</v>
      </c>
      <c r="W122" s="7">
        <v>-7.0000000000000007E-2</v>
      </c>
    </row>
    <row r="123" spans="1:23" ht="21.75" customHeight="1">
      <c r="A123" s="30" t="s">
        <v>252</v>
      </c>
      <c r="B123" s="30"/>
      <c r="D123" s="7">
        <v>0</v>
      </c>
      <c r="F123" s="7">
        <v>0</v>
      </c>
      <c r="H123" s="7">
        <v>0</v>
      </c>
      <c r="J123" s="7">
        <v>0</v>
      </c>
      <c r="L123" s="7">
        <v>0</v>
      </c>
      <c r="N123" s="7">
        <v>4828346457</v>
      </c>
      <c r="P123" s="30">
        <v>0</v>
      </c>
      <c r="Q123" s="30"/>
      <c r="S123" s="7">
        <v>11088604463</v>
      </c>
      <c r="U123" s="7">
        <v>15916950920</v>
      </c>
      <c r="W123" s="7">
        <v>0.19</v>
      </c>
    </row>
    <row r="124" spans="1:23" ht="21.75" customHeight="1">
      <c r="A124" s="30" t="s">
        <v>189</v>
      </c>
      <c r="B124" s="30"/>
      <c r="D124" s="7">
        <v>0</v>
      </c>
      <c r="F124" s="7">
        <v>2690270751</v>
      </c>
      <c r="H124" s="7">
        <v>0</v>
      </c>
      <c r="J124" s="7">
        <v>2690270751</v>
      </c>
      <c r="L124" s="7">
        <v>7.0000000000000007E-2</v>
      </c>
      <c r="N124" s="7">
        <v>0</v>
      </c>
      <c r="P124" s="30">
        <v>2690270751</v>
      </c>
      <c r="Q124" s="30"/>
      <c r="S124" s="7">
        <v>1118022532</v>
      </c>
      <c r="U124" s="7">
        <v>3808293283</v>
      </c>
      <c r="W124" s="7">
        <v>0.05</v>
      </c>
    </row>
    <row r="125" spans="1:23" ht="21.75" customHeight="1">
      <c r="A125" s="30" t="s">
        <v>137</v>
      </c>
      <c r="B125" s="30"/>
      <c r="D125" s="7">
        <v>0</v>
      </c>
      <c r="F125" s="7">
        <v>160009454655</v>
      </c>
      <c r="H125" s="7">
        <v>0</v>
      </c>
      <c r="J125" s="7">
        <v>160009454655</v>
      </c>
      <c r="L125" s="7">
        <v>4.45</v>
      </c>
      <c r="N125" s="7">
        <v>2198269506</v>
      </c>
      <c r="P125" s="30">
        <v>231074446922</v>
      </c>
      <c r="Q125" s="30"/>
      <c r="S125" s="7">
        <v>3192308156</v>
      </c>
      <c r="U125" s="7">
        <v>236465024584</v>
      </c>
      <c r="W125" s="7">
        <v>2.81</v>
      </c>
    </row>
    <row r="126" spans="1:23" ht="21.75" customHeight="1">
      <c r="A126" s="30" t="s">
        <v>126</v>
      </c>
      <c r="B126" s="30"/>
      <c r="D126" s="7">
        <v>0</v>
      </c>
      <c r="F126" s="7">
        <v>1348</v>
      </c>
      <c r="H126" s="7">
        <v>0</v>
      </c>
      <c r="J126" s="7">
        <v>1348</v>
      </c>
      <c r="L126" s="7">
        <v>0</v>
      </c>
      <c r="N126" s="7">
        <v>218</v>
      </c>
      <c r="P126" s="30">
        <v>2168</v>
      </c>
      <c r="Q126" s="30"/>
      <c r="S126" s="7">
        <v>41644274513</v>
      </c>
      <c r="U126" s="7">
        <v>41644276899</v>
      </c>
      <c r="W126" s="7">
        <v>0.49</v>
      </c>
    </row>
    <row r="127" spans="1:23" ht="21.75" customHeight="1">
      <c r="A127" s="30" t="s">
        <v>253</v>
      </c>
      <c r="B127" s="30"/>
      <c r="D127" s="7">
        <v>0</v>
      </c>
      <c r="F127" s="7">
        <v>0</v>
      </c>
      <c r="H127" s="7">
        <v>0</v>
      </c>
      <c r="J127" s="7">
        <v>0</v>
      </c>
      <c r="L127" s="7">
        <v>0</v>
      </c>
      <c r="N127" s="7">
        <v>0</v>
      </c>
      <c r="P127" s="30">
        <v>0</v>
      </c>
      <c r="Q127" s="30"/>
      <c r="S127" s="7">
        <v>3329</v>
      </c>
      <c r="U127" s="7">
        <v>3329</v>
      </c>
      <c r="W127" s="7">
        <v>0</v>
      </c>
    </row>
    <row r="128" spans="1:23" ht="21.75" customHeight="1">
      <c r="A128" s="30" t="s">
        <v>254</v>
      </c>
      <c r="B128" s="30"/>
      <c r="D128" s="7">
        <v>0</v>
      </c>
      <c r="F128" s="7">
        <v>0</v>
      </c>
      <c r="H128" s="7">
        <v>0</v>
      </c>
      <c r="J128" s="7">
        <v>0</v>
      </c>
      <c r="L128" s="7">
        <v>0</v>
      </c>
      <c r="N128" s="7">
        <v>0</v>
      </c>
      <c r="P128" s="30">
        <v>0</v>
      </c>
      <c r="Q128" s="30"/>
      <c r="S128" s="7">
        <v>-639872262</v>
      </c>
      <c r="U128" s="7">
        <v>-639872262</v>
      </c>
      <c r="W128" s="7">
        <v>-0.01</v>
      </c>
    </row>
    <row r="129" spans="1:23" ht="21.75" customHeight="1">
      <c r="A129" s="30" t="s">
        <v>96</v>
      </c>
      <c r="B129" s="30"/>
      <c r="D129" s="7">
        <v>0</v>
      </c>
      <c r="F129" s="7">
        <v>19760581256</v>
      </c>
      <c r="H129" s="7">
        <v>0</v>
      </c>
      <c r="J129" s="7">
        <v>19760581256</v>
      </c>
      <c r="L129" s="7">
        <v>0.55000000000000004</v>
      </c>
      <c r="N129" s="7">
        <v>607403958</v>
      </c>
      <c r="P129" s="30">
        <v>32839948087</v>
      </c>
      <c r="Q129" s="30"/>
      <c r="S129" s="7">
        <v>2703711996</v>
      </c>
      <c r="U129" s="7">
        <v>36151064041</v>
      </c>
      <c r="W129" s="7">
        <v>0.43</v>
      </c>
    </row>
    <row r="130" spans="1:23" ht="21.75" customHeight="1">
      <c r="A130" s="30" t="s">
        <v>32</v>
      </c>
      <c r="B130" s="30"/>
      <c r="D130" s="7">
        <v>0</v>
      </c>
      <c r="F130" s="7">
        <v>37597584288</v>
      </c>
      <c r="H130" s="7">
        <v>0</v>
      </c>
      <c r="J130" s="7">
        <v>37597584288</v>
      </c>
      <c r="L130" s="7">
        <v>1.04</v>
      </c>
      <c r="N130" s="7">
        <v>5306129656</v>
      </c>
      <c r="P130" s="30">
        <v>51750859117</v>
      </c>
      <c r="Q130" s="30"/>
      <c r="S130" s="7">
        <v>-488750787</v>
      </c>
      <c r="U130" s="7">
        <v>56568237986</v>
      </c>
      <c r="W130" s="7">
        <v>0.67</v>
      </c>
    </row>
    <row r="131" spans="1:23" ht="21.75" customHeight="1">
      <c r="A131" s="30" t="s">
        <v>255</v>
      </c>
      <c r="B131" s="30"/>
      <c r="D131" s="7">
        <v>0</v>
      </c>
      <c r="F131" s="7">
        <v>0</v>
      </c>
      <c r="H131" s="7">
        <v>0</v>
      </c>
      <c r="J131" s="7">
        <v>0</v>
      </c>
      <c r="L131" s="7">
        <v>0</v>
      </c>
      <c r="N131" s="7">
        <v>0</v>
      </c>
      <c r="P131" s="30">
        <v>0</v>
      </c>
      <c r="Q131" s="30"/>
      <c r="S131" s="7">
        <v>24391185019</v>
      </c>
      <c r="U131" s="7">
        <v>24391185019</v>
      </c>
      <c r="W131" s="7">
        <v>0.28999999999999998</v>
      </c>
    </row>
    <row r="132" spans="1:23" ht="21.75" customHeight="1">
      <c r="A132" s="30" t="s">
        <v>104</v>
      </c>
      <c r="B132" s="30"/>
      <c r="D132" s="7">
        <v>0</v>
      </c>
      <c r="F132" s="7">
        <v>1354448549</v>
      </c>
      <c r="H132" s="7">
        <v>0</v>
      </c>
      <c r="J132" s="7">
        <v>1354448549</v>
      </c>
      <c r="L132" s="7">
        <v>0.04</v>
      </c>
      <c r="N132" s="7">
        <v>2828640193</v>
      </c>
      <c r="P132" s="30">
        <v>-432212891</v>
      </c>
      <c r="Q132" s="30"/>
      <c r="S132" s="7">
        <v>611464300</v>
      </c>
      <c r="U132" s="7">
        <v>3007891602</v>
      </c>
      <c r="W132" s="7">
        <v>0.04</v>
      </c>
    </row>
    <row r="133" spans="1:23" ht="21.75" customHeight="1">
      <c r="A133" s="30" t="s">
        <v>256</v>
      </c>
      <c r="B133" s="30"/>
      <c r="D133" s="7">
        <v>0</v>
      </c>
      <c r="F133" s="7">
        <v>0</v>
      </c>
      <c r="H133" s="7">
        <v>0</v>
      </c>
      <c r="J133" s="7">
        <v>0</v>
      </c>
      <c r="L133" s="7">
        <v>0</v>
      </c>
      <c r="N133" s="7">
        <v>0</v>
      </c>
      <c r="P133" s="30">
        <v>0</v>
      </c>
      <c r="Q133" s="30"/>
      <c r="S133" s="7">
        <v>183165813</v>
      </c>
      <c r="U133" s="7">
        <v>183165813</v>
      </c>
      <c r="W133" s="7">
        <v>0</v>
      </c>
    </row>
    <row r="134" spans="1:23" ht="21.75" customHeight="1">
      <c r="A134" s="30" t="s">
        <v>257</v>
      </c>
      <c r="B134" s="30"/>
      <c r="D134" s="7">
        <v>0</v>
      </c>
      <c r="F134" s="7">
        <v>0</v>
      </c>
      <c r="H134" s="7">
        <v>0</v>
      </c>
      <c r="J134" s="7">
        <v>0</v>
      </c>
      <c r="L134" s="7">
        <v>0</v>
      </c>
      <c r="N134" s="7">
        <v>343869300</v>
      </c>
      <c r="P134" s="30">
        <v>0</v>
      </c>
      <c r="Q134" s="30"/>
      <c r="S134" s="7">
        <v>1358826</v>
      </c>
      <c r="U134" s="7">
        <v>345228126</v>
      </c>
      <c r="W134" s="7">
        <v>0</v>
      </c>
    </row>
    <row r="135" spans="1:23" ht="21.75" customHeight="1">
      <c r="A135" s="30" t="s">
        <v>136</v>
      </c>
      <c r="B135" s="30"/>
      <c r="D135" s="7">
        <v>0</v>
      </c>
      <c r="F135" s="7">
        <v>33193958526</v>
      </c>
      <c r="H135" s="7">
        <v>0</v>
      </c>
      <c r="J135" s="7">
        <v>33193958526</v>
      </c>
      <c r="L135" s="7">
        <v>0.92</v>
      </c>
      <c r="N135" s="7">
        <v>7426890636</v>
      </c>
      <c r="P135" s="30">
        <v>54828737527</v>
      </c>
      <c r="Q135" s="30"/>
      <c r="S135" s="7">
        <v>9087753154</v>
      </c>
      <c r="U135" s="7">
        <v>71343381317</v>
      </c>
      <c r="W135" s="7">
        <v>0.85</v>
      </c>
    </row>
    <row r="136" spans="1:23" ht="21.75" customHeight="1">
      <c r="A136" s="30" t="s">
        <v>27</v>
      </c>
      <c r="B136" s="30"/>
      <c r="D136" s="7">
        <v>0</v>
      </c>
      <c r="F136" s="7">
        <v>71812564440</v>
      </c>
      <c r="H136" s="7">
        <v>0</v>
      </c>
      <c r="J136" s="7">
        <v>71812564440</v>
      </c>
      <c r="L136" s="7">
        <v>2</v>
      </c>
      <c r="N136" s="7">
        <v>3069177751</v>
      </c>
      <c r="P136" s="30">
        <v>79982750870</v>
      </c>
      <c r="Q136" s="30"/>
      <c r="S136" s="7">
        <v>352988621</v>
      </c>
      <c r="U136" s="7">
        <v>83404917242</v>
      </c>
      <c r="W136" s="7">
        <v>0.99</v>
      </c>
    </row>
    <row r="137" spans="1:23" ht="21.75" customHeight="1">
      <c r="A137" s="30" t="s">
        <v>258</v>
      </c>
      <c r="B137" s="30"/>
      <c r="D137" s="7">
        <v>0</v>
      </c>
      <c r="F137" s="7">
        <v>0</v>
      </c>
      <c r="H137" s="7">
        <v>0</v>
      </c>
      <c r="J137" s="7">
        <v>0</v>
      </c>
      <c r="L137" s="7">
        <v>0</v>
      </c>
      <c r="N137" s="7">
        <v>809193939</v>
      </c>
      <c r="P137" s="30">
        <v>0</v>
      </c>
      <c r="Q137" s="30"/>
      <c r="S137" s="7">
        <v>-66836201</v>
      </c>
      <c r="U137" s="7">
        <v>742357738</v>
      </c>
      <c r="W137" s="7">
        <v>0.01</v>
      </c>
    </row>
    <row r="138" spans="1:23" ht="21.75" customHeight="1">
      <c r="A138" s="30" t="s">
        <v>147</v>
      </c>
      <c r="B138" s="30"/>
      <c r="D138" s="7">
        <v>0</v>
      </c>
      <c r="F138" s="7">
        <v>6999833312</v>
      </c>
      <c r="H138" s="7">
        <v>0</v>
      </c>
      <c r="J138" s="7">
        <v>6999833312</v>
      </c>
      <c r="L138" s="7">
        <v>0.19</v>
      </c>
      <c r="N138" s="7">
        <v>1944408025</v>
      </c>
      <c r="P138" s="30">
        <v>9900567212</v>
      </c>
      <c r="Q138" s="30"/>
      <c r="S138" s="7">
        <v>3000833184</v>
      </c>
      <c r="U138" s="7">
        <v>14845808421</v>
      </c>
      <c r="W138" s="7">
        <v>0.18</v>
      </c>
    </row>
    <row r="139" spans="1:23" ht="21.75" customHeight="1">
      <c r="A139" s="30" t="s">
        <v>40</v>
      </c>
      <c r="B139" s="30"/>
      <c r="D139" s="7">
        <v>0</v>
      </c>
      <c r="F139" s="7">
        <v>1875390299</v>
      </c>
      <c r="H139" s="7">
        <v>0</v>
      </c>
      <c r="J139" s="7">
        <v>1875390299</v>
      </c>
      <c r="L139" s="7">
        <v>0.05</v>
      </c>
      <c r="N139" s="7">
        <v>3395000000</v>
      </c>
      <c r="P139" s="30">
        <v>-3693836517</v>
      </c>
      <c r="Q139" s="30"/>
      <c r="S139" s="7">
        <v>-7846358134</v>
      </c>
      <c r="U139" s="7">
        <v>-8145194651</v>
      </c>
      <c r="W139" s="7">
        <v>-0.1</v>
      </c>
    </row>
    <row r="140" spans="1:23" ht="21.75" customHeight="1">
      <c r="A140" s="30" t="s">
        <v>29</v>
      </c>
      <c r="B140" s="30"/>
      <c r="D140" s="7">
        <v>0</v>
      </c>
      <c r="F140" s="7">
        <v>64558325218</v>
      </c>
      <c r="H140" s="7">
        <v>0</v>
      </c>
      <c r="J140" s="7">
        <v>64558325218</v>
      </c>
      <c r="L140" s="7">
        <v>1.79</v>
      </c>
      <c r="N140" s="7">
        <v>11055174732</v>
      </c>
      <c r="P140" s="30">
        <v>175648758420</v>
      </c>
      <c r="Q140" s="30"/>
      <c r="S140" s="7">
        <v>27493267669</v>
      </c>
      <c r="U140" s="7">
        <v>214197200821</v>
      </c>
      <c r="W140" s="7">
        <v>2.54</v>
      </c>
    </row>
    <row r="141" spans="1:23" ht="21.75" customHeight="1">
      <c r="A141" s="30" t="s">
        <v>259</v>
      </c>
      <c r="B141" s="30"/>
      <c r="D141" s="7">
        <v>0</v>
      </c>
      <c r="F141" s="7">
        <v>0</v>
      </c>
      <c r="H141" s="7">
        <v>0</v>
      </c>
      <c r="J141" s="7">
        <v>0</v>
      </c>
      <c r="L141" s="7">
        <v>0</v>
      </c>
      <c r="N141" s="7">
        <v>0</v>
      </c>
      <c r="P141" s="30">
        <v>0</v>
      </c>
      <c r="Q141" s="30"/>
      <c r="S141" s="7">
        <v>9310379</v>
      </c>
      <c r="U141" s="7">
        <v>9310379</v>
      </c>
      <c r="W141" s="7">
        <v>0</v>
      </c>
    </row>
    <row r="142" spans="1:23" ht="21.75" customHeight="1">
      <c r="A142" s="30" t="s">
        <v>39</v>
      </c>
      <c r="B142" s="30"/>
      <c r="D142" s="7">
        <v>0</v>
      </c>
      <c r="F142" s="7">
        <v>-932</v>
      </c>
      <c r="H142" s="7">
        <v>0</v>
      </c>
      <c r="J142" s="7">
        <v>-932</v>
      </c>
      <c r="L142" s="7">
        <v>0</v>
      </c>
      <c r="N142" s="7">
        <v>59499867</v>
      </c>
      <c r="P142" s="30">
        <v>-1059</v>
      </c>
      <c r="Q142" s="30"/>
      <c r="S142" s="7">
        <v>23462476851</v>
      </c>
      <c r="U142" s="7">
        <v>23521975659</v>
      </c>
      <c r="W142" s="7">
        <v>0.28000000000000003</v>
      </c>
    </row>
    <row r="143" spans="1:23" ht="21.75" customHeight="1">
      <c r="A143" s="30" t="s">
        <v>109</v>
      </c>
      <c r="B143" s="30"/>
      <c r="D143" s="7">
        <v>0</v>
      </c>
      <c r="F143" s="7">
        <v>4524751200</v>
      </c>
      <c r="H143" s="7">
        <v>0</v>
      </c>
      <c r="J143" s="7">
        <v>4524751200</v>
      </c>
      <c r="L143" s="7">
        <v>0.13</v>
      </c>
      <c r="N143" s="7">
        <v>2265029089</v>
      </c>
      <c r="P143" s="30">
        <v>5758224995</v>
      </c>
      <c r="Q143" s="30"/>
      <c r="S143" s="7">
        <v>247280583</v>
      </c>
      <c r="U143" s="7">
        <v>8270534667</v>
      </c>
      <c r="W143" s="7">
        <v>0.1</v>
      </c>
    </row>
    <row r="144" spans="1:23" ht="21.75" customHeight="1">
      <c r="A144" s="30" t="s">
        <v>260</v>
      </c>
      <c r="B144" s="30"/>
      <c r="D144" s="7">
        <v>0</v>
      </c>
      <c r="F144" s="7">
        <v>0</v>
      </c>
      <c r="H144" s="7">
        <v>0</v>
      </c>
      <c r="J144" s="7">
        <v>0</v>
      </c>
      <c r="L144" s="7">
        <v>0</v>
      </c>
      <c r="N144" s="7">
        <v>0</v>
      </c>
      <c r="P144" s="30">
        <v>0</v>
      </c>
      <c r="Q144" s="30"/>
      <c r="S144" s="7">
        <v>-10039128575</v>
      </c>
      <c r="U144" s="7">
        <v>-10039128575</v>
      </c>
      <c r="W144" s="7">
        <v>-0.12</v>
      </c>
    </row>
    <row r="145" spans="1:23" ht="21.75" customHeight="1">
      <c r="A145" s="30" t="s">
        <v>110</v>
      </c>
      <c r="B145" s="30"/>
      <c r="D145" s="7">
        <v>0</v>
      </c>
      <c r="F145" s="7">
        <v>1131187799</v>
      </c>
      <c r="H145" s="7">
        <v>0</v>
      </c>
      <c r="J145" s="7">
        <v>1131187799</v>
      </c>
      <c r="L145" s="7">
        <v>0.03</v>
      </c>
      <c r="N145" s="7">
        <v>12102982349</v>
      </c>
      <c r="P145" s="30">
        <v>-5489109942</v>
      </c>
      <c r="Q145" s="30"/>
      <c r="S145" s="7">
        <v>-18965409846</v>
      </c>
      <c r="U145" s="7">
        <v>-12351537439</v>
      </c>
      <c r="W145" s="7">
        <v>-0.15</v>
      </c>
    </row>
    <row r="146" spans="1:23" ht="21.75" customHeight="1">
      <c r="A146" s="30" t="s">
        <v>261</v>
      </c>
      <c r="B146" s="30"/>
      <c r="D146" s="7">
        <v>0</v>
      </c>
      <c r="F146" s="7">
        <v>0</v>
      </c>
      <c r="H146" s="7">
        <v>0</v>
      </c>
      <c r="J146" s="7">
        <v>0</v>
      </c>
      <c r="L146" s="7">
        <v>0</v>
      </c>
      <c r="N146" s="7">
        <v>1280527538</v>
      </c>
      <c r="P146" s="30">
        <v>0</v>
      </c>
      <c r="Q146" s="30"/>
      <c r="S146" s="7">
        <v>-493753516</v>
      </c>
      <c r="U146" s="7">
        <v>786774022</v>
      </c>
      <c r="W146" s="7">
        <v>0.01</v>
      </c>
    </row>
    <row r="147" spans="1:23" ht="21.75" customHeight="1">
      <c r="A147" s="30" t="s">
        <v>88</v>
      </c>
      <c r="B147" s="30"/>
      <c r="D147" s="7">
        <v>0</v>
      </c>
      <c r="F147" s="7">
        <v>11540483672</v>
      </c>
      <c r="H147" s="7">
        <v>0</v>
      </c>
      <c r="J147" s="7">
        <v>11540483672</v>
      </c>
      <c r="L147" s="7">
        <v>0.32</v>
      </c>
      <c r="N147" s="7">
        <v>4359381600</v>
      </c>
      <c r="P147" s="30">
        <v>29517006310</v>
      </c>
      <c r="Q147" s="30"/>
      <c r="S147" s="7">
        <v>8384681723</v>
      </c>
      <c r="U147" s="7">
        <v>42261069633</v>
      </c>
      <c r="W147" s="7">
        <v>0.5</v>
      </c>
    </row>
    <row r="148" spans="1:23" ht="21.75" customHeight="1">
      <c r="A148" s="30" t="s">
        <v>262</v>
      </c>
      <c r="B148" s="30"/>
      <c r="D148" s="7">
        <v>0</v>
      </c>
      <c r="F148" s="7">
        <v>0</v>
      </c>
      <c r="H148" s="7">
        <v>0</v>
      </c>
      <c r="J148" s="7">
        <v>0</v>
      </c>
      <c r="L148" s="7">
        <v>0</v>
      </c>
      <c r="N148" s="7">
        <v>0</v>
      </c>
      <c r="P148" s="30">
        <v>0</v>
      </c>
      <c r="Q148" s="30"/>
      <c r="S148" s="7">
        <v>15355617263</v>
      </c>
      <c r="U148" s="7">
        <v>15355617263</v>
      </c>
      <c r="W148" s="7">
        <v>0.18</v>
      </c>
    </row>
    <row r="149" spans="1:23" ht="21.75" customHeight="1">
      <c r="A149" s="30" t="s">
        <v>138</v>
      </c>
      <c r="B149" s="30"/>
      <c r="D149" s="7">
        <v>0</v>
      </c>
      <c r="F149" s="7">
        <v>159334401813</v>
      </c>
      <c r="H149" s="7">
        <v>0</v>
      </c>
      <c r="J149" s="7">
        <v>159334401813</v>
      </c>
      <c r="L149" s="7">
        <v>4.43</v>
      </c>
      <c r="N149" s="7">
        <v>0</v>
      </c>
      <c r="P149" s="30">
        <v>258505417393</v>
      </c>
      <c r="Q149" s="30"/>
      <c r="S149" s="7">
        <v>9555014117</v>
      </c>
      <c r="U149" s="7">
        <v>268060431510</v>
      </c>
      <c r="W149" s="7">
        <v>3.18</v>
      </c>
    </row>
    <row r="150" spans="1:23" ht="21.75" customHeight="1">
      <c r="A150" s="30" t="s">
        <v>263</v>
      </c>
      <c r="B150" s="30"/>
      <c r="D150" s="7">
        <v>0</v>
      </c>
      <c r="F150" s="7">
        <v>0</v>
      </c>
      <c r="H150" s="7">
        <v>0</v>
      </c>
      <c r="J150" s="7">
        <v>0</v>
      </c>
      <c r="L150" s="7">
        <v>0</v>
      </c>
      <c r="N150" s="7">
        <v>0</v>
      </c>
      <c r="P150" s="30">
        <v>0</v>
      </c>
      <c r="Q150" s="30"/>
      <c r="S150" s="7">
        <v>1826569741</v>
      </c>
      <c r="U150" s="7">
        <v>1826569741</v>
      </c>
      <c r="W150" s="7">
        <v>0.02</v>
      </c>
    </row>
    <row r="151" spans="1:23" ht="21.75" customHeight="1">
      <c r="A151" s="30" t="s">
        <v>119</v>
      </c>
      <c r="B151" s="30"/>
      <c r="D151" s="7">
        <v>0</v>
      </c>
      <c r="F151" s="7">
        <v>1809259315</v>
      </c>
      <c r="H151" s="7">
        <v>0</v>
      </c>
      <c r="J151" s="7">
        <v>1809259315</v>
      </c>
      <c r="L151" s="7">
        <v>0.05</v>
      </c>
      <c r="N151" s="7">
        <v>4290195909</v>
      </c>
      <c r="P151" s="30">
        <v>3652523628</v>
      </c>
      <c r="Q151" s="30"/>
      <c r="S151" s="7">
        <v>15884050344</v>
      </c>
      <c r="U151" s="7">
        <v>23826769881</v>
      </c>
      <c r="W151" s="7">
        <v>0.28000000000000003</v>
      </c>
    </row>
    <row r="152" spans="1:23" ht="21.75" customHeight="1">
      <c r="A152" s="30" t="s">
        <v>151</v>
      </c>
      <c r="B152" s="30"/>
      <c r="D152" s="7">
        <v>0</v>
      </c>
      <c r="F152" s="7">
        <v>47662673683</v>
      </c>
      <c r="H152" s="7">
        <v>0</v>
      </c>
      <c r="J152" s="7">
        <v>47662673683</v>
      </c>
      <c r="L152" s="7">
        <v>1.32</v>
      </c>
      <c r="N152" s="7">
        <v>6773215134</v>
      </c>
      <c r="P152" s="30">
        <v>51329572664</v>
      </c>
      <c r="Q152" s="30"/>
      <c r="S152" s="7">
        <v>0</v>
      </c>
      <c r="U152" s="7">
        <v>58102787798</v>
      </c>
      <c r="W152" s="7">
        <v>0.69</v>
      </c>
    </row>
    <row r="153" spans="1:23" ht="21.75" customHeight="1">
      <c r="A153" s="30" t="s">
        <v>26</v>
      </c>
      <c r="B153" s="30"/>
      <c r="D153" s="7">
        <v>0</v>
      </c>
      <c r="F153" s="7">
        <v>4633900900</v>
      </c>
      <c r="H153" s="7">
        <v>0</v>
      </c>
      <c r="J153" s="7">
        <v>4633900900</v>
      </c>
      <c r="L153" s="7">
        <v>0.13</v>
      </c>
      <c r="N153" s="7">
        <v>500000000</v>
      </c>
      <c r="P153" s="30">
        <v>4329365672</v>
      </c>
      <c r="Q153" s="30"/>
      <c r="S153" s="7">
        <v>0</v>
      </c>
      <c r="U153" s="7">
        <v>4829365672</v>
      </c>
      <c r="W153" s="7">
        <v>0.06</v>
      </c>
    </row>
    <row r="154" spans="1:23" ht="21.75" customHeight="1">
      <c r="A154" s="30" t="s">
        <v>98</v>
      </c>
      <c r="B154" s="30"/>
      <c r="D154" s="7">
        <v>0</v>
      </c>
      <c r="F154" s="7">
        <v>10192945767</v>
      </c>
      <c r="H154" s="7">
        <v>0</v>
      </c>
      <c r="J154" s="7">
        <v>10192945767</v>
      </c>
      <c r="L154" s="7">
        <v>0.28000000000000003</v>
      </c>
      <c r="N154" s="7">
        <v>124735680</v>
      </c>
      <c r="P154" s="30">
        <v>9481261602</v>
      </c>
      <c r="Q154" s="30"/>
      <c r="S154" s="7">
        <v>0</v>
      </c>
      <c r="U154" s="7">
        <v>9605997282</v>
      </c>
      <c r="W154" s="7">
        <v>0.11</v>
      </c>
    </row>
    <row r="155" spans="1:23" ht="21.75" customHeight="1">
      <c r="A155" s="30" t="s">
        <v>97</v>
      </c>
      <c r="B155" s="30"/>
      <c r="D155" s="7">
        <v>0</v>
      </c>
      <c r="F155" s="7">
        <v>26223917840</v>
      </c>
      <c r="H155" s="7">
        <v>0</v>
      </c>
      <c r="J155" s="7">
        <v>26223917840</v>
      </c>
      <c r="L155" s="7">
        <v>0.73</v>
      </c>
      <c r="N155" s="7">
        <v>3456752480</v>
      </c>
      <c r="P155" s="30">
        <v>42234951399</v>
      </c>
      <c r="Q155" s="30"/>
      <c r="S155" s="7">
        <v>0</v>
      </c>
      <c r="U155" s="7">
        <v>45691703879</v>
      </c>
      <c r="W155" s="7">
        <v>0.54</v>
      </c>
    </row>
    <row r="156" spans="1:23" ht="21.75" customHeight="1">
      <c r="A156" s="30" t="s">
        <v>51</v>
      </c>
      <c r="B156" s="30"/>
      <c r="D156" s="7">
        <v>0</v>
      </c>
      <c r="F156" s="7">
        <v>27415708399</v>
      </c>
      <c r="H156" s="7">
        <v>0</v>
      </c>
      <c r="J156" s="7">
        <v>27415708399</v>
      </c>
      <c r="L156" s="7">
        <v>0.76</v>
      </c>
      <c r="N156" s="7">
        <v>10358217412</v>
      </c>
      <c r="P156" s="30">
        <v>18668356136</v>
      </c>
      <c r="Q156" s="30"/>
      <c r="S156" s="7">
        <v>0</v>
      </c>
      <c r="U156" s="7">
        <v>29026573548</v>
      </c>
      <c r="W156" s="7">
        <v>0.34</v>
      </c>
    </row>
    <row r="157" spans="1:23" ht="21.75" customHeight="1">
      <c r="A157" s="30" t="s">
        <v>154</v>
      </c>
      <c r="B157" s="30"/>
      <c r="D157" s="7">
        <v>0</v>
      </c>
      <c r="F157" s="7">
        <v>-3188943434</v>
      </c>
      <c r="H157" s="7">
        <v>0</v>
      </c>
      <c r="J157" s="7">
        <v>-3188943434</v>
      </c>
      <c r="L157" s="7">
        <v>-0.09</v>
      </c>
      <c r="N157" s="7">
        <v>4782144396</v>
      </c>
      <c r="P157" s="30">
        <v>65016929325</v>
      </c>
      <c r="Q157" s="30"/>
      <c r="S157" s="7">
        <v>0</v>
      </c>
      <c r="U157" s="7">
        <v>69799073721</v>
      </c>
      <c r="W157" s="7">
        <v>0.83</v>
      </c>
    </row>
    <row r="158" spans="1:23" ht="21.75" customHeight="1">
      <c r="A158" s="30" t="s">
        <v>81</v>
      </c>
      <c r="B158" s="30"/>
      <c r="D158" s="7">
        <v>0</v>
      </c>
      <c r="F158" s="7">
        <v>58277262399</v>
      </c>
      <c r="H158" s="7">
        <v>0</v>
      </c>
      <c r="J158" s="7">
        <v>58277262399</v>
      </c>
      <c r="L158" s="7">
        <v>1.62</v>
      </c>
      <c r="N158" s="7">
        <v>3113736489</v>
      </c>
      <c r="P158" s="30">
        <v>79292396416</v>
      </c>
      <c r="Q158" s="30"/>
      <c r="S158" s="7">
        <v>0</v>
      </c>
      <c r="U158" s="7">
        <v>82406132905</v>
      </c>
      <c r="W158" s="7">
        <v>0.98</v>
      </c>
    </row>
    <row r="159" spans="1:23" ht="21.75" customHeight="1">
      <c r="A159" s="30" t="s">
        <v>79</v>
      </c>
      <c r="B159" s="30"/>
      <c r="D159" s="7">
        <v>0</v>
      </c>
      <c r="F159" s="7">
        <v>9848848273</v>
      </c>
      <c r="H159" s="7">
        <v>0</v>
      </c>
      <c r="J159" s="7">
        <v>9848848273</v>
      </c>
      <c r="L159" s="7">
        <v>0.27</v>
      </c>
      <c r="N159" s="7">
        <v>560578567</v>
      </c>
      <c r="P159" s="30">
        <v>29502230739</v>
      </c>
      <c r="Q159" s="30"/>
      <c r="S159" s="7">
        <v>0</v>
      </c>
      <c r="U159" s="7">
        <v>30062809306</v>
      </c>
      <c r="W159" s="7">
        <v>0.36</v>
      </c>
    </row>
    <row r="160" spans="1:23" ht="21.75" customHeight="1">
      <c r="A160" s="30" t="s">
        <v>62</v>
      </c>
      <c r="B160" s="30"/>
      <c r="D160" s="7">
        <v>0</v>
      </c>
      <c r="F160" s="7">
        <v>8024155476</v>
      </c>
      <c r="H160" s="7">
        <v>0</v>
      </c>
      <c r="J160" s="7">
        <v>8024155476</v>
      </c>
      <c r="L160" s="7">
        <v>0.22</v>
      </c>
      <c r="N160" s="7">
        <v>2619575483</v>
      </c>
      <c r="P160" s="30">
        <v>16821013512</v>
      </c>
      <c r="Q160" s="30"/>
      <c r="S160" s="7">
        <v>0</v>
      </c>
      <c r="U160" s="7">
        <v>19440588995</v>
      </c>
      <c r="W160" s="7">
        <v>0.23</v>
      </c>
    </row>
    <row r="161" spans="1:23" ht="21.75" customHeight="1">
      <c r="A161" s="30" t="s">
        <v>77</v>
      </c>
      <c r="B161" s="30"/>
      <c r="D161" s="7">
        <v>0</v>
      </c>
      <c r="F161" s="7">
        <v>27845406780</v>
      </c>
      <c r="H161" s="7">
        <v>0</v>
      </c>
      <c r="J161" s="7">
        <v>27845406780</v>
      </c>
      <c r="L161" s="7">
        <v>0.77</v>
      </c>
      <c r="N161" s="7">
        <v>4042006620</v>
      </c>
      <c r="P161" s="30">
        <v>76245939805</v>
      </c>
      <c r="Q161" s="30"/>
      <c r="S161" s="7">
        <v>0</v>
      </c>
      <c r="U161" s="7">
        <v>80287946425</v>
      </c>
      <c r="W161" s="7">
        <v>0.95</v>
      </c>
    </row>
    <row r="162" spans="1:23" ht="21.75" customHeight="1">
      <c r="A162" s="30" t="s">
        <v>158</v>
      </c>
      <c r="B162" s="30"/>
      <c r="D162" s="7">
        <v>0</v>
      </c>
      <c r="F162" s="7">
        <v>21301024502</v>
      </c>
      <c r="H162" s="7">
        <v>0</v>
      </c>
      <c r="J162" s="7">
        <v>21301024502</v>
      </c>
      <c r="L162" s="7">
        <v>0.59</v>
      </c>
      <c r="N162" s="7">
        <v>1634904208</v>
      </c>
      <c r="P162" s="30">
        <v>21959525765</v>
      </c>
      <c r="Q162" s="30"/>
      <c r="S162" s="7">
        <v>0</v>
      </c>
      <c r="U162" s="7">
        <v>23594429973</v>
      </c>
      <c r="W162" s="7">
        <v>0.28000000000000003</v>
      </c>
    </row>
    <row r="163" spans="1:23" ht="21.75" customHeight="1">
      <c r="A163" s="30" t="s">
        <v>148</v>
      </c>
      <c r="B163" s="30"/>
      <c r="D163" s="7">
        <v>0</v>
      </c>
      <c r="F163" s="7">
        <v>39633225637</v>
      </c>
      <c r="H163" s="7">
        <v>0</v>
      </c>
      <c r="J163" s="7">
        <v>39633225637</v>
      </c>
      <c r="L163" s="7">
        <v>1.1000000000000001</v>
      </c>
      <c r="N163" s="7">
        <v>502118891</v>
      </c>
      <c r="P163" s="30">
        <v>26447112404</v>
      </c>
      <c r="Q163" s="30"/>
      <c r="S163" s="7">
        <v>0</v>
      </c>
      <c r="U163" s="7">
        <v>26949231295</v>
      </c>
      <c r="W163" s="7">
        <v>0.32</v>
      </c>
    </row>
    <row r="164" spans="1:23" ht="21.75" customHeight="1">
      <c r="A164" s="30" t="s">
        <v>47</v>
      </c>
      <c r="B164" s="30"/>
      <c r="D164" s="7">
        <v>0</v>
      </c>
      <c r="F164" s="7">
        <v>28292224305</v>
      </c>
      <c r="H164" s="7">
        <v>0</v>
      </c>
      <c r="J164" s="7">
        <v>28292224305</v>
      </c>
      <c r="L164" s="7">
        <v>0.79</v>
      </c>
      <c r="N164" s="7">
        <v>7617754000</v>
      </c>
      <c r="P164" s="30">
        <v>58678876726</v>
      </c>
      <c r="Q164" s="30"/>
      <c r="S164" s="7">
        <v>0</v>
      </c>
      <c r="U164" s="7">
        <v>66296630726</v>
      </c>
      <c r="W164" s="7">
        <v>0.79</v>
      </c>
    </row>
    <row r="165" spans="1:23" ht="21.75" customHeight="1">
      <c r="A165" s="30" t="s">
        <v>99</v>
      </c>
      <c r="B165" s="30"/>
      <c r="D165" s="7">
        <v>0</v>
      </c>
      <c r="F165" s="7">
        <v>43870494467</v>
      </c>
      <c r="H165" s="7">
        <v>0</v>
      </c>
      <c r="J165" s="7">
        <v>43870494467</v>
      </c>
      <c r="L165" s="7">
        <v>1.22</v>
      </c>
      <c r="N165" s="7">
        <v>7906836302</v>
      </c>
      <c r="P165" s="30">
        <v>30016654109</v>
      </c>
      <c r="Q165" s="30"/>
      <c r="S165" s="7">
        <v>0</v>
      </c>
      <c r="U165" s="7">
        <v>37923490411</v>
      </c>
      <c r="W165" s="7">
        <v>0.45</v>
      </c>
    </row>
    <row r="166" spans="1:23" ht="21.75" customHeight="1">
      <c r="A166" s="30" t="s">
        <v>23</v>
      </c>
      <c r="B166" s="30"/>
      <c r="D166" s="7">
        <v>0</v>
      </c>
      <c r="F166" s="7">
        <v>149347079</v>
      </c>
      <c r="H166" s="7">
        <v>0</v>
      </c>
      <c r="J166" s="7">
        <v>149347079</v>
      </c>
      <c r="L166" s="7">
        <v>0</v>
      </c>
      <c r="N166" s="7">
        <v>48990248</v>
      </c>
      <c r="P166" s="30">
        <v>163588986</v>
      </c>
      <c r="Q166" s="30"/>
      <c r="S166" s="7">
        <v>0</v>
      </c>
      <c r="U166" s="7">
        <v>212579234</v>
      </c>
      <c r="W166" s="7">
        <v>0</v>
      </c>
    </row>
    <row r="167" spans="1:23" ht="21.75" customHeight="1">
      <c r="A167" s="30" t="s">
        <v>159</v>
      </c>
      <c r="B167" s="30"/>
      <c r="D167" s="7">
        <v>0</v>
      </c>
      <c r="F167" s="7">
        <v>4441928368</v>
      </c>
      <c r="H167" s="7">
        <v>0</v>
      </c>
      <c r="J167" s="7">
        <v>4441928368</v>
      </c>
      <c r="L167" s="7">
        <v>0.12</v>
      </c>
      <c r="N167" s="7">
        <v>613343078</v>
      </c>
      <c r="P167" s="30">
        <v>5539033242</v>
      </c>
      <c r="Q167" s="30"/>
      <c r="S167" s="7">
        <v>0</v>
      </c>
      <c r="U167" s="7">
        <v>6152376320</v>
      </c>
      <c r="W167" s="7">
        <v>7.0000000000000007E-2</v>
      </c>
    </row>
    <row r="168" spans="1:23" ht="21.75" customHeight="1">
      <c r="A168" s="30" t="s">
        <v>111</v>
      </c>
      <c r="B168" s="30"/>
      <c r="D168" s="7">
        <v>0</v>
      </c>
      <c r="F168" s="7">
        <v>35112601770</v>
      </c>
      <c r="H168" s="7">
        <v>0</v>
      </c>
      <c r="J168" s="7">
        <v>35112601770</v>
      </c>
      <c r="L168" s="7">
        <v>0.98</v>
      </c>
      <c r="N168" s="7">
        <v>23798094561</v>
      </c>
      <c r="P168" s="30">
        <v>12797793106</v>
      </c>
      <c r="Q168" s="30"/>
      <c r="S168" s="7">
        <v>0</v>
      </c>
      <c r="U168" s="7">
        <v>36595887667</v>
      </c>
      <c r="W168" s="7">
        <v>0.43</v>
      </c>
    </row>
    <row r="169" spans="1:23" ht="21.75" customHeight="1">
      <c r="A169" s="30" t="s">
        <v>166</v>
      </c>
      <c r="B169" s="30"/>
      <c r="D169" s="7">
        <v>898112621</v>
      </c>
      <c r="F169" s="7">
        <v>3863899379</v>
      </c>
      <c r="H169" s="7">
        <v>0</v>
      </c>
      <c r="J169" s="7">
        <v>4762012000</v>
      </c>
      <c r="L169" s="7">
        <v>0.13</v>
      </c>
      <c r="N169" s="7">
        <v>898112621</v>
      </c>
      <c r="P169" s="30">
        <v>6348595901</v>
      </c>
      <c r="Q169" s="30"/>
      <c r="S169" s="7">
        <v>0</v>
      </c>
      <c r="U169" s="7">
        <v>7246708522</v>
      </c>
      <c r="W169" s="7">
        <v>0.09</v>
      </c>
    </row>
    <row r="170" spans="1:23" ht="21.75" customHeight="1">
      <c r="A170" s="30" t="s">
        <v>95</v>
      </c>
      <c r="B170" s="30"/>
      <c r="D170" s="7">
        <v>0</v>
      </c>
      <c r="F170" s="7">
        <v>964368687</v>
      </c>
      <c r="H170" s="7">
        <v>0</v>
      </c>
      <c r="J170" s="7">
        <v>964368687</v>
      </c>
      <c r="L170" s="7">
        <v>0.03</v>
      </c>
      <c r="N170" s="7">
        <v>130992701</v>
      </c>
      <c r="P170" s="30">
        <v>2222240888</v>
      </c>
      <c r="Q170" s="30"/>
      <c r="S170" s="7">
        <v>0</v>
      </c>
      <c r="U170" s="7">
        <v>2353233589</v>
      </c>
      <c r="W170" s="7">
        <v>0.03</v>
      </c>
    </row>
    <row r="171" spans="1:23" ht="21.75" customHeight="1">
      <c r="A171" s="30" t="s">
        <v>49</v>
      </c>
      <c r="B171" s="30"/>
      <c r="D171" s="7">
        <v>0</v>
      </c>
      <c r="F171" s="7">
        <v>65623881591</v>
      </c>
      <c r="H171" s="7">
        <v>0</v>
      </c>
      <c r="J171" s="7">
        <v>65623881591</v>
      </c>
      <c r="L171" s="7">
        <v>1.82</v>
      </c>
      <c r="N171" s="7">
        <v>29680887600</v>
      </c>
      <c r="P171" s="30">
        <v>62225636859</v>
      </c>
      <c r="Q171" s="30"/>
      <c r="S171" s="7">
        <v>0</v>
      </c>
      <c r="U171" s="7">
        <v>91906524459</v>
      </c>
      <c r="W171" s="7">
        <v>1.0900000000000001</v>
      </c>
    </row>
    <row r="172" spans="1:23" ht="21.75" customHeight="1">
      <c r="A172" s="30" t="s">
        <v>57</v>
      </c>
      <c r="B172" s="30"/>
      <c r="D172" s="7">
        <v>0</v>
      </c>
      <c r="F172" s="7">
        <v>6242517476</v>
      </c>
      <c r="H172" s="7">
        <v>0</v>
      </c>
      <c r="J172" s="7">
        <v>6242517476</v>
      </c>
      <c r="L172" s="7">
        <v>0.17</v>
      </c>
      <c r="N172" s="7">
        <v>555560162</v>
      </c>
      <c r="P172" s="30">
        <v>7848642435</v>
      </c>
      <c r="Q172" s="30"/>
      <c r="S172" s="7">
        <v>0</v>
      </c>
      <c r="U172" s="7">
        <v>8404202597</v>
      </c>
      <c r="W172" s="7">
        <v>0.1</v>
      </c>
    </row>
    <row r="173" spans="1:23" ht="21.75" customHeight="1">
      <c r="A173" s="30" t="s">
        <v>85</v>
      </c>
      <c r="B173" s="30"/>
      <c r="D173" s="7">
        <v>13811580232</v>
      </c>
      <c r="F173" s="7">
        <v>29844561366</v>
      </c>
      <c r="H173" s="7">
        <v>0</v>
      </c>
      <c r="J173" s="7">
        <v>43656141598</v>
      </c>
      <c r="L173" s="7">
        <v>1.21</v>
      </c>
      <c r="N173" s="7">
        <v>13811580232</v>
      </c>
      <c r="P173" s="30">
        <v>36261196840</v>
      </c>
      <c r="Q173" s="30"/>
      <c r="S173" s="7">
        <v>0</v>
      </c>
      <c r="U173" s="7">
        <v>50072777072</v>
      </c>
      <c r="W173" s="7">
        <v>0.59</v>
      </c>
    </row>
    <row r="174" spans="1:23" ht="21.75" customHeight="1">
      <c r="A174" s="30" t="s">
        <v>140</v>
      </c>
      <c r="B174" s="30"/>
      <c r="D174" s="7">
        <v>0</v>
      </c>
      <c r="F174" s="7">
        <v>7144343999</v>
      </c>
      <c r="H174" s="7">
        <v>0</v>
      </c>
      <c r="J174" s="7">
        <v>7144343999</v>
      </c>
      <c r="L174" s="7">
        <v>0.2</v>
      </c>
      <c r="N174" s="7">
        <v>1051620648</v>
      </c>
      <c r="P174" s="30">
        <v>19710015467</v>
      </c>
      <c r="Q174" s="30"/>
      <c r="S174" s="7">
        <v>0</v>
      </c>
      <c r="U174" s="7">
        <v>20761636115</v>
      </c>
      <c r="W174" s="7">
        <v>0.25</v>
      </c>
    </row>
    <row r="175" spans="1:23" ht="21.75" customHeight="1">
      <c r="A175" s="30" t="s">
        <v>19</v>
      </c>
      <c r="B175" s="30"/>
      <c r="D175" s="7">
        <v>0</v>
      </c>
      <c r="F175" s="7">
        <v>10446618559</v>
      </c>
      <c r="H175" s="7">
        <v>0</v>
      </c>
      <c r="J175" s="7">
        <v>10446618559</v>
      </c>
      <c r="L175" s="7">
        <v>0.28999999999999998</v>
      </c>
      <c r="N175" s="7">
        <v>4451219512</v>
      </c>
      <c r="P175" s="30">
        <v>47834834647</v>
      </c>
      <c r="Q175" s="30"/>
      <c r="S175" s="7">
        <v>0</v>
      </c>
      <c r="U175" s="7">
        <v>52286054159</v>
      </c>
      <c r="W175" s="7">
        <v>0.62</v>
      </c>
    </row>
    <row r="176" spans="1:23" ht="21.75" customHeight="1">
      <c r="A176" s="30" t="s">
        <v>42</v>
      </c>
      <c r="B176" s="30"/>
      <c r="D176" s="7">
        <v>0</v>
      </c>
      <c r="F176" s="7">
        <v>8766937196</v>
      </c>
      <c r="H176" s="7">
        <v>0</v>
      </c>
      <c r="J176" s="7">
        <v>8766937196</v>
      </c>
      <c r="L176" s="7">
        <v>0.24</v>
      </c>
      <c r="N176" s="7">
        <v>1506960000</v>
      </c>
      <c r="P176" s="30">
        <v>9062602635</v>
      </c>
      <c r="Q176" s="30"/>
      <c r="S176" s="7">
        <v>0</v>
      </c>
      <c r="U176" s="7">
        <v>10569562635</v>
      </c>
      <c r="W176" s="7">
        <v>0.13</v>
      </c>
    </row>
    <row r="177" spans="1:23" ht="21.75" customHeight="1">
      <c r="A177" s="30" t="s">
        <v>146</v>
      </c>
      <c r="B177" s="30"/>
      <c r="D177" s="7">
        <v>8532315113</v>
      </c>
      <c r="F177" s="7">
        <v>65489820000</v>
      </c>
      <c r="H177" s="7">
        <v>0</v>
      </c>
      <c r="J177" s="7">
        <v>74022135113</v>
      </c>
      <c r="L177" s="7">
        <v>2.06</v>
      </c>
      <c r="N177" s="7">
        <v>8532315113</v>
      </c>
      <c r="P177" s="30">
        <v>107054661784</v>
      </c>
      <c r="Q177" s="30"/>
      <c r="S177" s="7">
        <v>0</v>
      </c>
      <c r="U177" s="7">
        <v>115586976897</v>
      </c>
      <c r="W177" s="7">
        <v>1.37</v>
      </c>
    </row>
    <row r="178" spans="1:23" ht="21.75" customHeight="1">
      <c r="A178" s="30" t="s">
        <v>163</v>
      </c>
      <c r="B178" s="30"/>
      <c r="D178" s="7">
        <v>0</v>
      </c>
      <c r="F178" s="7">
        <v>19210957247</v>
      </c>
      <c r="H178" s="7">
        <v>0</v>
      </c>
      <c r="J178" s="7">
        <v>19210957247</v>
      </c>
      <c r="L178" s="7">
        <v>0.53</v>
      </c>
      <c r="N178" s="7">
        <v>14149455787</v>
      </c>
      <c r="P178" s="30">
        <v>67506997468</v>
      </c>
      <c r="Q178" s="30"/>
      <c r="S178" s="7">
        <v>0</v>
      </c>
      <c r="U178" s="7">
        <v>81656453255</v>
      </c>
      <c r="W178" s="7">
        <v>0.97</v>
      </c>
    </row>
    <row r="179" spans="1:23" ht="21.75" customHeight="1">
      <c r="A179" s="30" t="s">
        <v>63</v>
      </c>
      <c r="B179" s="30"/>
      <c r="D179" s="7">
        <v>0</v>
      </c>
      <c r="F179" s="7">
        <v>9480694479</v>
      </c>
      <c r="H179" s="7">
        <v>0</v>
      </c>
      <c r="J179" s="7">
        <v>9480694479</v>
      </c>
      <c r="L179" s="7">
        <v>0.26</v>
      </c>
      <c r="N179" s="7">
        <v>3899816800</v>
      </c>
      <c r="P179" s="30">
        <v>254981312</v>
      </c>
      <c r="Q179" s="30"/>
      <c r="S179" s="7">
        <v>0</v>
      </c>
      <c r="U179" s="7">
        <v>4154798112</v>
      </c>
      <c r="W179" s="7">
        <v>0.05</v>
      </c>
    </row>
    <row r="180" spans="1:23" ht="21.75" customHeight="1">
      <c r="A180" s="30" t="s">
        <v>117</v>
      </c>
      <c r="B180" s="30"/>
      <c r="D180" s="7">
        <v>0</v>
      </c>
      <c r="F180" s="7">
        <v>5423261663</v>
      </c>
      <c r="H180" s="7">
        <v>0</v>
      </c>
      <c r="J180" s="7">
        <v>5423261663</v>
      </c>
      <c r="L180" s="7">
        <v>0.15</v>
      </c>
      <c r="N180" s="7">
        <v>1560496760</v>
      </c>
      <c r="P180" s="30">
        <v>5041726352</v>
      </c>
      <c r="Q180" s="30"/>
      <c r="S180" s="7">
        <v>0</v>
      </c>
      <c r="U180" s="7">
        <v>6602223112</v>
      </c>
      <c r="W180" s="7">
        <v>0.08</v>
      </c>
    </row>
    <row r="181" spans="1:23" ht="21.75" customHeight="1">
      <c r="A181" s="30" t="s">
        <v>87</v>
      </c>
      <c r="B181" s="30"/>
      <c r="D181" s="7">
        <v>0</v>
      </c>
      <c r="F181" s="7">
        <v>3234304064</v>
      </c>
      <c r="H181" s="7">
        <v>0</v>
      </c>
      <c r="J181" s="7">
        <v>3234304064</v>
      </c>
      <c r="L181" s="7">
        <v>0.09</v>
      </c>
      <c r="N181" s="7">
        <v>3850663507</v>
      </c>
      <c r="P181" s="30">
        <v>6502523836</v>
      </c>
      <c r="Q181" s="30"/>
      <c r="S181" s="7">
        <v>0</v>
      </c>
      <c r="U181" s="7">
        <v>10353187343</v>
      </c>
      <c r="W181" s="7">
        <v>0.12</v>
      </c>
    </row>
    <row r="182" spans="1:23" ht="21.75" customHeight="1">
      <c r="A182" s="30" t="s">
        <v>86</v>
      </c>
      <c r="B182" s="30"/>
      <c r="D182" s="7">
        <v>0</v>
      </c>
      <c r="F182" s="7">
        <v>0</v>
      </c>
      <c r="H182" s="7">
        <v>0</v>
      </c>
      <c r="J182" s="7">
        <v>0</v>
      </c>
      <c r="L182" s="7">
        <v>0</v>
      </c>
      <c r="N182" s="7">
        <v>229013860</v>
      </c>
      <c r="P182" s="30">
        <v>-458101613</v>
      </c>
      <c r="Q182" s="30"/>
      <c r="S182" s="7">
        <v>0</v>
      </c>
      <c r="U182" s="7">
        <v>-229087753</v>
      </c>
      <c r="W182" s="7">
        <v>0</v>
      </c>
    </row>
    <row r="183" spans="1:23" ht="21.75" customHeight="1">
      <c r="A183" s="30" t="s">
        <v>78</v>
      </c>
      <c r="B183" s="30"/>
      <c r="D183" s="7">
        <v>0</v>
      </c>
      <c r="F183" s="7">
        <v>3930251910</v>
      </c>
      <c r="H183" s="7">
        <v>0</v>
      </c>
      <c r="J183" s="7">
        <v>3930251910</v>
      </c>
      <c r="L183" s="7">
        <v>0.11</v>
      </c>
      <c r="N183" s="7">
        <v>0</v>
      </c>
      <c r="P183" s="30">
        <v>5398134883</v>
      </c>
      <c r="Q183" s="30"/>
      <c r="S183" s="7">
        <v>0</v>
      </c>
      <c r="U183" s="7">
        <v>5398134883</v>
      </c>
      <c r="W183" s="7">
        <v>0.06</v>
      </c>
    </row>
    <row r="184" spans="1:23" ht="21.75" customHeight="1">
      <c r="A184" s="30" t="s">
        <v>181</v>
      </c>
      <c r="B184" s="30"/>
      <c r="D184" s="7">
        <v>0</v>
      </c>
      <c r="F184" s="7">
        <v>859009525</v>
      </c>
      <c r="H184" s="7">
        <v>0</v>
      </c>
      <c r="J184" s="7">
        <v>859009525</v>
      </c>
      <c r="L184" s="7">
        <v>0.02</v>
      </c>
      <c r="N184" s="7">
        <v>0</v>
      </c>
      <c r="P184" s="30">
        <v>859009525</v>
      </c>
      <c r="Q184" s="30"/>
      <c r="S184" s="7">
        <v>0</v>
      </c>
      <c r="U184" s="7">
        <v>859009525</v>
      </c>
      <c r="W184" s="7">
        <v>0.01</v>
      </c>
    </row>
    <row r="185" spans="1:23" ht="21.75" customHeight="1">
      <c r="A185" s="30" t="s">
        <v>180</v>
      </c>
      <c r="B185" s="30"/>
      <c r="D185" s="7">
        <v>0</v>
      </c>
      <c r="F185" s="7">
        <v>1241058266</v>
      </c>
      <c r="H185" s="7">
        <v>0</v>
      </c>
      <c r="J185" s="7">
        <v>1241058266</v>
      </c>
      <c r="L185" s="7">
        <v>0.03</v>
      </c>
      <c r="N185" s="7">
        <v>0</v>
      </c>
      <c r="P185" s="30">
        <v>1241058266</v>
      </c>
      <c r="Q185" s="30"/>
      <c r="S185" s="7">
        <v>0</v>
      </c>
      <c r="U185" s="7">
        <v>1241058266</v>
      </c>
      <c r="W185" s="7">
        <v>0.01</v>
      </c>
    </row>
    <row r="186" spans="1:23" ht="21.75" customHeight="1">
      <c r="A186" s="30" t="s">
        <v>182</v>
      </c>
      <c r="B186" s="30"/>
      <c r="D186" s="7">
        <v>0</v>
      </c>
      <c r="F186" s="7">
        <v>4142631336</v>
      </c>
      <c r="H186" s="7">
        <v>0</v>
      </c>
      <c r="J186" s="7">
        <v>4142631336</v>
      </c>
      <c r="L186" s="7">
        <v>0.12</v>
      </c>
      <c r="N186" s="7">
        <v>0</v>
      </c>
      <c r="P186" s="30">
        <v>4142631336</v>
      </c>
      <c r="Q186" s="30"/>
      <c r="S186" s="7">
        <v>0</v>
      </c>
      <c r="U186" s="7">
        <v>4142631336</v>
      </c>
      <c r="W186" s="7">
        <v>0.05</v>
      </c>
    </row>
    <row r="187" spans="1:23" ht="21.75" customHeight="1">
      <c r="A187" s="30" t="s">
        <v>131</v>
      </c>
      <c r="B187" s="30"/>
      <c r="D187" s="7">
        <v>0</v>
      </c>
      <c r="F187" s="7">
        <v>21150777186</v>
      </c>
      <c r="H187" s="7">
        <v>0</v>
      </c>
      <c r="J187" s="7">
        <v>21150777186</v>
      </c>
      <c r="L187" s="7">
        <v>0.59</v>
      </c>
      <c r="N187" s="7">
        <v>0</v>
      </c>
      <c r="P187" s="30">
        <v>30536114631</v>
      </c>
      <c r="Q187" s="30"/>
      <c r="S187" s="7">
        <v>0</v>
      </c>
      <c r="U187" s="7">
        <v>30536114631</v>
      </c>
      <c r="W187" s="7">
        <v>0.36</v>
      </c>
    </row>
    <row r="188" spans="1:23" ht="21.75" customHeight="1">
      <c r="A188" s="30" t="s">
        <v>183</v>
      </c>
      <c r="B188" s="30"/>
      <c r="D188" s="7">
        <v>0</v>
      </c>
      <c r="F188" s="7">
        <v>10497319913</v>
      </c>
      <c r="H188" s="7">
        <v>0</v>
      </c>
      <c r="J188" s="7">
        <v>10497319913</v>
      </c>
      <c r="L188" s="7">
        <v>0.28999999999999998</v>
      </c>
      <c r="N188" s="7">
        <v>0</v>
      </c>
      <c r="P188" s="30">
        <v>10497319913</v>
      </c>
      <c r="Q188" s="30"/>
      <c r="S188" s="7">
        <v>0</v>
      </c>
      <c r="U188" s="7">
        <v>10497319913</v>
      </c>
      <c r="W188" s="7">
        <v>0.12</v>
      </c>
    </row>
    <row r="189" spans="1:23" ht="21.75" customHeight="1">
      <c r="A189" s="30" t="s">
        <v>73</v>
      </c>
      <c r="B189" s="30"/>
      <c r="D189" s="7">
        <v>0</v>
      </c>
      <c r="F189" s="7">
        <v>1894800768</v>
      </c>
      <c r="H189" s="7">
        <v>0</v>
      </c>
      <c r="J189" s="7">
        <v>1894800768</v>
      </c>
      <c r="L189" s="7">
        <v>0.05</v>
      </c>
      <c r="N189" s="7">
        <v>0</v>
      </c>
      <c r="P189" s="30">
        <v>1688934983</v>
      </c>
      <c r="Q189" s="30"/>
      <c r="S189" s="7">
        <v>0</v>
      </c>
      <c r="U189" s="7">
        <v>1688934983</v>
      </c>
      <c r="W189" s="7">
        <v>0.02</v>
      </c>
    </row>
    <row r="190" spans="1:23" ht="21.75" customHeight="1">
      <c r="A190" s="30" t="s">
        <v>101</v>
      </c>
      <c r="B190" s="30"/>
      <c r="D190" s="7">
        <v>0</v>
      </c>
      <c r="F190" s="7">
        <v>57756474758</v>
      </c>
      <c r="H190" s="7">
        <v>0</v>
      </c>
      <c r="J190" s="7">
        <v>57756474758</v>
      </c>
      <c r="L190" s="7">
        <v>1.61</v>
      </c>
      <c r="N190" s="7">
        <v>0</v>
      </c>
      <c r="P190" s="30">
        <v>50620555415</v>
      </c>
      <c r="Q190" s="30"/>
      <c r="S190" s="7">
        <v>0</v>
      </c>
      <c r="U190" s="7">
        <v>50620555415</v>
      </c>
      <c r="W190" s="7">
        <v>0.6</v>
      </c>
    </row>
    <row r="191" spans="1:23" ht="21.75" customHeight="1">
      <c r="A191" s="30" t="s">
        <v>184</v>
      </c>
      <c r="B191" s="30"/>
      <c r="D191" s="7">
        <v>0</v>
      </c>
      <c r="F191" s="7">
        <v>1012566893</v>
      </c>
      <c r="H191" s="7">
        <v>0</v>
      </c>
      <c r="J191" s="7">
        <v>1012566893</v>
      </c>
      <c r="L191" s="7">
        <v>0.03</v>
      </c>
      <c r="N191" s="7">
        <v>0</v>
      </c>
      <c r="P191" s="30">
        <v>1012566893</v>
      </c>
      <c r="Q191" s="30"/>
      <c r="S191" s="7">
        <v>0</v>
      </c>
      <c r="U191" s="7">
        <v>1012566893</v>
      </c>
      <c r="W191" s="7">
        <v>0.01</v>
      </c>
    </row>
    <row r="192" spans="1:23" ht="21.75" customHeight="1">
      <c r="A192" s="30" t="s">
        <v>150</v>
      </c>
      <c r="B192" s="30"/>
      <c r="D192" s="7">
        <v>0</v>
      </c>
      <c r="F192" s="7">
        <v>4416585587</v>
      </c>
      <c r="H192" s="7">
        <v>0</v>
      </c>
      <c r="J192" s="7">
        <v>4416585587</v>
      </c>
      <c r="L192" s="7">
        <v>0.12</v>
      </c>
      <c r="N192" s="7">
        <v>0</v>
      </c>
      <c r="P192" s="30">
        <v>4314869960</v>
      </c>
      <c r="Q192" s="30"/>
      <c r="S192" s="7">
        <v>0</v>
      </c>
      <c r="U192" s="7">
        <v>4314869960</v>
      </c>
      <c r="W192" s="7">
        <v>0.05</v>
      </c>
    </row>
    <row r="193" spans="1:23" ht="21.75" customHeight="1">
      <c r="A193" s="30" t="s">
        <v>92</v>
      </c>
      <c r="B193" s="30"/>
      <c r="D193" s="7">
        <v>0</v>
      </c>
      <c r="F193" s="7">
        <v>17101325102</v>
      </c>
      <c r="H193" s="7">
        <v>0</v>
      </c>
      <c r="J193" s="7">
        <v>17101325102</v>
      </c>
      <c r="L193" s="7">
        <v>0.48</v>
      </c>
      <c r="N193" s="7">
        <v>0</v>
      </c>
      <c r="P193" s="30">
        <v>27177291193</v>
      </c>
      <c r="Q193" s="30"/>
      <c r="S193" s="7">
        <v>0</v>
      </c>
      <c r="U193" s="7">
        <v>27177291193</v>
      </c>
      <c r="W193" s="7">
        <v>0.32</v>
      </c>
    </row>
    <row r="194" spans="1:23" ht="21.75" customHeight="1">
      <c r="A194" s="30" t="s">
        <v>71</v>
      </c>
      <c r="B194" s="30"/>
      <c r="D194" s="7">
        <v>0</v>
      </c>
      <c r="F194" s="7">
        <v>0</v>
      </c>
      <c r="H194" s="7">
        <v>0</v>
      </c>
      <c r="J194" s="7">
        <v>0</v>
      </c>
      <c r="L194" s="7">
        <v>0</v>
      </c>
      <c r="N194" s="7">
        <v>0</v>
      </c>
      <c r="P194" s="30">
        <v>-676268595</v>
      </c>
      <c r="Q194" s="30"/>
      <c r="S194" s="7">
        <v>0</v>
      </c>
      <c r="U194" s="7">
        <v>-676268595</v>
      </c>
      <c r="W194" s="7">
        <v>-0.01</v>
      </c>
    </row>
    <row r="195" spans="1:23" ht="21.75" customHeight="1">
      <c r="A195" s="30" t="s">
        <v>176</v>
      </c>
      <c r="B195" s="30"/>
      <c r="D195" s="7">
        <v>0</v>
      </c>
      <c r="F195" s="7">
        <v>-91454892</v>
      </c>
      <c r="H195" s="7">
        <v>0</v>
      </c>
      <c r="J195" s="7">
        <v>-91454892</v>
      </c>
      <c r="L195" s="7">
        <v>0</v>
      </c>
      <c r="N195" s="7">
        <v>0</v>
      </c>
      <c r="P195" s="30">
        <v>-91454892</v>
      </c>
      <c r="Q195" s="30"/>
      <c r="S195" s="7">
        <v>0</v>
      </c>
      <c r="U195" s="7">
        <v>-91454892</v>
      </c>
      <c r="W195" s="7">
        <v>0</v>
      </c>
    </row>
    <row r="196" spans="1:23" ht="21.75" customHeight="1">
      <c r="A196" s="30" t="s">
        <v>75</v>
      </c>
      <c r="B196" s="30"/>
      <c r="D196" s="7">
        <v>0</v>
      </c>
      <c r="F196" s="7">
        <v>16186653220</v>
      </c>
      <c r="H196" s="7">
        <v>0</v>
      </c>
      <c r="J196" s="7">
        <v>16186653220</v>
      </c>
      <c r="L196" s="7">
        <v>0.45</v>
      </c>
      <c r="N196" s="7">
        <v>0</v>
      </c>
      <c r="P196" s="30">
        <v>20958736287</v>
      </c>
      <c r="Q196" s="30"/>
      <c r="S196" s="7">
        <v>0</v>
      </c>
      <c r="U196" s="7">
        <v>20958736287</v>
      </c>
      <c r="W196" s="7">
        <v>0.25</v>
      </c>
    </row>
    <row r="197" spans="1:23" ht="21.75" customHeight="1">
      <c r="A197" s="30" t="s">
        <v>178</v>
      </c>
      <c r="B197" s="30"/>
      <c r="D197" s="7">
        <v>0</v>
      </c>
      <c r="F197" s="7">
        <v>888089732</v>
      </c>
      <c r="H197" s="7">
        <v>0</v>
      </c>
      <c r="J197" s="7">
        <v>888089732</v>
      </c>
      <c r="L197" s="7">
        <v>0.02</v>
      </c>
      <c r="N197" s="7">
        <v>0</v>
      </c>
      <c r="P197" s="30">
        <v>888089732</v>
      </c>
      <c r="Q197" s="30"/>
      <c r="S197" s="7">
        <v>0</v>
      </c>
      <c r="U197" s="7">
        <v>888089732</v>
      </c>
      <c r="W197" s="7">
        <v>0.01</v>
      </c>
    </row>
    <row r="198" spans="1:23" ht="21.75" customHeight="1">
      <c r="A198" s="30" t="s">
        <v>179</v>
      </c>
      <c r="B198" s="30"/>
      <c r="D198" s="7">
        <v>0</v>
      </c>
      <c r="F198" s="7">
        <v>525169540</v>
      </c>
      <c r="H198" s="7">
        <v>0</v>
      </c>
      <c r="J198" s="7">
        <v>525169540</v>
      </c>
      <c r="L198" s="7">
        <v>0.01</v>
      </c>
      <c r="N198" s="7">
        <v>0</v>
      </c>
      <c r="P198" s="30">
        <v>525169540</v>
      </c>
      <c r="Q198" s="30"/>
      <c r="S198" s="7">
        <v>0</v>
      </c>
      <c r="U198" s="7">
        <v>525169540</v>
      </c>
      <c r="W198" s="7">
        <v>0.01</v>
      </c>
    </row>
    <row r="199" spans="1:23" ht="21.75" customHeight="1">
      <c r="A199" s="30" t="s">
        <v>175</v>
      </c>
      <c r="B199" s="30"/>
      <c r="D199" s="7">
        <v>0</v>
      </c>
      <c r="F199" s="7">
        <v>11942849</v>
      </c>
      <c r="H199" s="7">
        <v>0</v>
      </c>
      <c r="J199" s="7">
        <v>11942849</v>
      </c>
      <c r="L199" s="7">
        <v>0</v>
      </c>
      <c r="N199" s="7">
        <v>0</v>
      </c>
      <c r="P199" s="30">
        <v>11942849</v>
      </c>
      <c r="Q199" s="30"/>
      <c r="S199" s="7">
        <v>0</v>
      </c>
      <c r="U199" s="7">
        <v>11942849</v>
      </c>
      <c r="W199" s="7">
        <v>0</v>
      </c>
    </row>
    <row r="200" spans="1:23" ht="21.75" customHeight="1">
      <c r="A200" s="30" t="s">
        <v>160</v>
      </c>
      <c r="B200" s="30"/>
      <c r="D200" s="7">
        <v>0</v>
      </c>
      <c r="F200" s="7">
        <v>6985287078</v>
      </c>
      <c r="H200" s="7">
        <v>0</v>
      </c>
      <c r="J200" s="7">
        <v>6985287078</v>
      </c>
      <c r="L200" s="7">
        <v>0.19</v>
      </c>
      <c r="N200" s="7">
        <v>0</v>
      </c>
      <c r="P200" s="30">
        <v>5804233506</v>
      </c>
      <c r="Q200" s="30"/>
      <c r="S200" s="7">
        <v>0</v>
      </c>
      <c r="U200" s="7">
        <v>5804233506</v>
      </c>
      <c r="W200" s="7">
        <v>7.0000000000000007E-2</v>
      </c>
    </row>
    <row r="201" spans="1:23" ht="21.75" customHeight="1">
      <c r="A201" s="30" t="s">
        <v>174</v>
      </c>
      <c r="B201" s="30"/>
      <c r="D201" s="7">
        <v>0</v>
      </c>
      <c r="F201" s="7">
        <v>6449754999</v>
      </c>
      <c r="H201" s="7">
        <v>0</v>
      </c>
      <c r="J201" s="7">
        <v>6449754999</v>
      </c>
      <c r="L201" s="7">
        <v>0.18</v>
      </c>
      <c r="N201" s="7">
        <v>0</v>
      </c>
      <c r="P201" s="30">
        <v>3557513510</v>
      </c>
      <c r="Q201" s="30"/>
      <c r="S201" s="7">
        <v>0</v>
      </c>
      <c r="U201" s="7">
        <v>3557513510</v>
      </c>
      <c r="W201" s="7">
        <v>0.04</v>
      </c>
    </row>
    <row r="202" spans="1:23" ht="21.75" customHeight="1">
      <c r="A202" s="30" t="s">
        <v>43</v>
      </c>
      <c r="B202" s="30"/>
      <c r="D202" s="7">
        <v>0</v>
      </c>
      <c r="F202" s="7">
        <v>3674485</v>
      </c>
      <c r="H202" s="7">
        <v>0</v>
      </c>
      <c r="J202" s="7">
        <v>3674485</v>
      </c>
      <c r="L202" s="7">
        <v>0</v>
      </c>
      <c r="N202" s="7">
        <v>0</v>
      </c>
      <c r="P202" s="30">
        <v>8581330</v>
      </c>
      <c r="Q202" s="30"/>
      <c r="S202" s="7">
        <v>0</v>
      </c>
      <c r="U202" s="7">
        <v>8581330</v>
      </c>
      <c r="W202" s="7">
        <v>0</v>
      </c>
    </row>
    <row r="203" spans="1:23" ht="21.75" customHeight="1">
      <c r="A203" s="30" t="s">
        <v>190</v>
      </c>
      <c r="B203" s="30"/>
      <c r="D203" s="7">
        <v>0</v>
      </c>
      <c r="F203" s="7">
        <v>775316282</v>
      </c>
      <c r="H203" s="7">
        <v>0</v>
      </c>
      <c r="J203" s="7">
        <v>775316282</v>
      </c>
      <c r="L203" s="7">
        <v>0.02</v>
      </c>
      <c r="N203" s="7">
        <v>0</v>
      </c>
      <c r="P203" s="30">
        <v>775316282</v>
      </c>
      <c r="Q203" s="30"/>
      <c r="S203" s="7">
        <v>0</v>
      </c>
      <c r="U203" s="7">
        <v>775316282</v>
      </c>
      <c r="W203" s="7">
        <v>0.01</v>
      </c>
    </row>
    <row r="204" spans="1:23" ht="21.75" customHeight="1">
      <c r="A204" s="30" t="s">
        <v>177</v>
      </c>
      <c r="B204" s="30"/>
      <c r="D204" s="7">
        <v>0</v>
      </c>
      <c r="F204" s="7">
        <v>89291894</v>
      </c>
      <c r="H204" s="7">
        <v>0</v>
      </c>
      <c r="J204" s="7">
        <v>89291894</v>
      </c>
      <c r="L204" s="7">
        <v>0</v>
      </c>
      <c r="N204" s="7">
        <v>0</v>
      </c>
      <c r="P204" s="30">
        <v>89291894</v>
      </c>
      <c r="Q204" s="30"/>
      <c r="S204" s="7">
        <v>0</v>
      </c>
      <c r="U204" s="7">
        <v>89291894</v>
      </c>
      <c r="W204" s="7">
        <v>0</v>
      </c>
    </row>
    <row r="205" spans="1:23" ht="21.75" customHeight="1">
      <c r="A205" s="30" t="s">
        <v>69</v>
      </c>
      <c r="B205" s="30"/>
      <c r="D205" s="7">
        <v>0</v>
      </c>
      <c r="F205" s="7">
        <v>29936785900</v>
      </c>
      <c r="H205" s="7">
        <v>0</v>
      </c>
      <c r="J205" s="7">
        <v>29936785900</v>
      </c>
      <c r="L205" s="7">
        <v>0.83</v>
      </c>
      <c r="N205" s="7">
        <v>0</v>
      </c>
      <c r="P205" s="30">
        <v>27156656072</v>
      </c>
      <c r="Q205" s="30"/>
      <c r="S205" s="7">
        <v>0</v>
      </c>
      <c r="U205" s="7">
        <v>27156656072</v>
      </c>
      <c r="W205" s="7">
        <v>0.32</v>
      </c>
    </row>
    <row r="206" spans="1:23" ht="21.75" customHeight="1">
      <c r="A206" s="30" t="s">
        <v>152</v>
      </c>
      <c r="B206" s="30"/>
      <c r="D206" s="7">
        <v>0</v>
      </c>
      <c r="F206" s="7">
        <v>4901813800</v>
      </c>
      <c r="H206" s="7">
        <v>0</v>
      </c>
      <c r="J206" s="7">
        <v>4901813800</v>
      </c>
      <c r="L206" s="7">
        <v>0.14000000000000001</v>
      </c>
      <c r="N206" s="7">
        <v>0</v>
      </c>
      <c r="P206" s="30">
        <v>3171026560</v>
      </c>
      <c r="Q206" s="30"/>
      <c r="S206" s="7">
        <v>0</v>
      </c>
      <c r="U206" s="7">
        <v>3171026560</v>
      </c>
      <c r="W206" s="7">
        <v>0.04</v>
      </c>
    </row>
    <row r="207" spans="1:23" ht="21.75" customHeight="1">
      <c r="A207" s="30" t="s">
        <v>128</v>
      </c>
      <c r="B207" s="30"/>
      <c r="D207" s="7">
        <v>0</v>
      </c>
      <c r="F207" s="7">
        <v>33317318572</v>
      </c>
      <c r="H207" s="7">
        <v>0</v>
      </c>
      <c r="J207" s="7">
        <v>33317318572</v>
      </c>
      <c r="L207" s="7">
        <v>0.93</v>
      </c>
      <c r="N207" s="7">
        <v>0</v>
      </c>
      <c r="P207" s="30">
        <v>38502184139</v>
      </c>
      <c r="Q207" s="30"/>
      <c r="S207" s="7">
        <v>0</v>
      </c>
      <c r="U207" s="7">
        <v>38502184139</v>
      </c>
      <c r="W207" s="7">
        <v>0.46</v>
      </c>
    </row>
    <row r="208" spans="1:23" ht="21.75" customHeight="1">
      <c r="A208" s="30" t="s">
        <v>139</v>
      </c>
      <c r="B208" s="30"/>
      <c r="D208" s="7">
        <v>0</v>
      </c>
      <c r="F208" s="7">
        <v>85784295504</v>
      </c>
      <c r="H208" s="7">
        <v>0</v>
      </c>
      <c r="J208" s="7">
        <v>85784295504</v>
      </c>
      <c r="L208" s="7">
        <v>2.38</v>
      </c>
      <c r="N208" s="7">
        <v>0</v>
      </c>
      <c r="P208" s="30">
        <v>339720593501</v>
      </c>
      <c r="Q208" s="30"/>
      <c r="S208" s="7">
        <v>0</v>
      </c>
      <c r="U208" s="7">
        <v>339720593501</v>
      </c>
      <c r="W208" s="7">
        <v>4.03</v>
      </c>
    </row>
    <row r="209" spans="1:23" ht="21.75" customHeight="1">
      <c r="A209" s="30" t="s">
        <v>70</v>
      </c>
      <c r="B209" s="30"/>
      <c r="D209" s="7">
        <v>0</v>
      </c>
      <c r="F209" s="7">
        <v>5996766107</v>
      </c>
      <c r="H209" s="7">
        <v>0</v>
      </c>
      <c r="J209" s="7">
        <v>5996766107</v>
      </c>
      <c r="L209" s="7">
        <v>0.17</v>
      </c>
      <c r="N209" s="7">
        <v>0</v>
      </c>
      <c r="P209" s="30">
        <v>7643973573</v>
      </c>
      <c r="Q209" s="30"/>
      <c r="S209" s="7">
        <v>0</v>
      </c>
      <c r="U209" s="7">
        <v>7643973573</v>
      </c>
      <c r="W209" s="7">
        <v>0.09</v>
      </c>
    </row>
    <row r="210" spans="1:23" ht="21.75" customHeight="1">
      <c r="A210" s="30" t="s">
        <v>129</v>
      </c>
      <c r="B210" s="30"/>
      <c r="D210" s="7">
        <v>0</v>
      </c>
      <c r="F210" s="7">
        <v>18448356176</v>
      </c>
      <c r="H210" s="7">
        <v>0</v>
      </c>
      <c r="J210" s="7">
        <v>18448356176</v>
      </c>
      <c r="L210" s="7">
        <v>0.51</v>
      </c>
      <c r="N210" s="7">
        <v>0</v>
      </c>
      <c r="P210" s="30">
        <v>23311311989</v>
      </c>
      <c r="Q210" s="30"/>
      <c r="S210" s="7">
        <v>0</v>
      </c>
      <c r="U210" s="7">
        <v>23311311989</v>
      </c>
      <c r="W210" s="7">
        <v>0.28000000000000003</v>
      </c>
    </row>
    <row r="211" spans="1:23" ht="21.75" customHeight="1">
      <c r="A211" s="30" t="s">
        <v>66</v>
      </c>
      <c r="B211" s="30"/>
      <c r="D211" s="7">
        <v>0</v>
      </c>
      <c r="F211" s="7">
        <v>21931922190</v>
      </c>
      <c r="H211" s="7">
        <v>0</v>
      </c>
      <c r="J211" s="7">
        <v>21931922190</v>
      </c>
      <c r="L211" s="7">
        <v>0.61</v>
      </c>
      <c r="N211" s="7">
        <v>0</v>
      </c>
      <c r="P211" s="30">
        <v>28962366854</v>
      </c>
      <c r="Q211" s="30"/>
      <c r="S211" s="7">
        <v>0</v>
      </c>
      <c r="U211" s="7">
        <v>28962366854</v>
      </c>
      <c r="W211" s="7">
        <v>0.34</v>
      </c>
    </row>
    <row r="212" spans="1:23" ht="21.75" customHeight="1">
      <c r="A212" s="30" t="s">
        <v>50</v>
      </c>
      <c r="B212" s="30"/>
      <c r="D212" s="7">
        <v>0</v>
      </c>
      <c r="F212" s="7">
        <v>4742601216</v>
      </c>
      <c r="H212" s="7">
        <v>0</v>
      </c>
      <c r="J212" s="7">
        <v>4742601216</v>
      </c>
      <c r="L212" s="7">
        <v>0.13</v>
      </c>
      <c r="N212" s="7">
        <v>0</v>
      </c>
      <c r="P212" s="30">
        <v>6751196605</v>
      </c>
      <c r="Q212" s="30"/>
      <c r="S212" s="7">
        <v>0</v>
      </c>
      <c r="U212" s="7">
        <v>6751196605</v>
      </c>
      <c r="W212" s="7">
        <v>0.08</v>
      </c>
    </row>
    <row r="213" spans="1:23" ht="21.75" customHeight="1">
      <c r="A213" s="30" t="s">
        <v>72</v>
      </c>
      <c r="B213" s="30"/>
      <c r="D213" s="7">
        <v>0</v>
      </c>
      <c r="F213" s="7">
        <v>183724248</v>
      </c>
      <c r="H213" s="7">
        <v>0</v>
      </c>
      <c r="J213" s="7">
        <v>183724248</v>
      </c>
      <c r="L213" s="7">
        <v>0.01</v>
      </c>
      <c r="N213" s="7">
        <v>0</v>
      </c>
      <c r="P213" s="30">
        <v>487728580</v>
      </c>
      <c r="Q213" s="30"/>
      <c r="S213" s="7">
        <v>0</v>
      </c>
      <c r="U213" s="7">
        <v>487728580</v>
      </c>
      <c r="W213" s="7">
        <v>0.01</v>
      </c>
    </row>
    <row r="214" spans="1:23" ht="21.75" customHeight="1">
      <c r="A214" s="30" t="s">
        <v>115</v>
      </c>
      <c r="B214" s="30"/>
      <c r="D214" s="7">
        <v>0</v>
      </c>
      <c r="F214" s="7">
        <v>4710514946</v>
      </c>
      <c r="H214" s="7">
        <v>0</v>
      </c>
      <c r="J214" s="7">
        <v>4710514946</v>
      </c>
      <c r="L214" s="7">
        <v>0.13</v>
      </c>
      <c r="N214" s="7">
        <v>0</v>
      </c>
      <c r="P214" s="30">
        <v>4444820232</v>
      </c>
      <c r="Q214" s="30"/>
      <c r="S214" s="7">
        <v>0</v>
      </c>
      <c r="U214" s="7">
        <v>4444820232</v>
      </c>
      <c r="W214" s="7">
        <v>0.05</v>
      </c>
    </row>
    <row r="215" spans="1:23" ht="21.75" customHeight="1">
      <c r="A215" s="30" t="s">
        <v>185</v>
      </c>
      <c r="B215" s="30"/>
      <c r="D215" s="7">
        <v>0</v>
      </c>
      <c r="F215" s="7">
        <v>2333723938</v>
      </c>
      <c r="H215" s="7">
        <v>0</v>
      </c>
      <c r="J215" s="7">
        <v>2333723938</v>
      </c>
      <c r="L215" s="7">
        <v>0.06</v>
      </c>
      <c r="N215" s="7">
        <v>0</v>
      </c>
      <c r="P215" s="30">
        <v>2333723938</v>
      </c>
      <c r="Q215" s="30"/>
      <c r="S215" s="7">
        <v>0</v>
      </c>
      <c r="U215" s="7">
        <v>2333723938</v>
      </c>
      <c r="W215" s="7">
        <v>0.03</v>
      </c>
    </row>
    <row r="216" spans="1:23" ht="21.75" customHeight="1">
      <c r="A216" s="30" t="s">
        <v>34</v>
      </c>
      <c r="B216" s="30"/>
      <c r="D216" s="7">
        <v>0</v>
      </c>
      <c r="F216" s="7">
        <v>37842600639</v>
      </c>
      <c r="H216" s="7">
        <v>0</v>
      </c>
      <c r="J216" s="7">
        <v>37842600639</v>
      </c>
      <c r="L216" s="7">
        <v>1.05</v>
      </c>
      <c r="N216" s="7">
        <v>0</v>
      </c>
      <c r="P216" s="30">
        <v>35334527979</v>
      </c>
      <c r="Q216" s="30"/>
      <c r="S216" s="7">
        <v>0</v>
      </c>
      <c r="U216" s="7">
        <v>35334527979</v>
      </c>
      <c r="W216" s="7">
        <v>0.42</v>
      </c>
    </row>
    <row r="217" spans="1:23" ht="21.75" customHeight="1">
      <c r="A217" s="35" t="s">
        <v>91</v>
      </c>
      <c r="B217" s="35"/>
      <c r="D217" s="8">
        <v>0</v>
      </c>
      <c r="F217" s="8">
        <v>65027329909</v>
      </c>
      <c r="H217" s="8">
        <v>0</v>
      </c>
      <c r="J217" s="8">
        <v>65027329909</v>
      </c>
      <c r="L217" s="8">
        <v>1.81</v>
      </c>
      <c r="N217" s="8">
        <v>0</v>
      </c>
      <c r="P217" s="30">
        <v>77512788041</v>
      </c>
      <c r="Q217" s="35"/>
      <c r="S217" s="8">
        <v>0</v>
      </c>
      <c r="U217" s="8">
        <v>77512788041</v>
      </c>
      <c r="W217" s="8">
        <v>0.92</v>
      </c>
    </row>
    <row r="218" spans="1:23" ht="21.75" customHeight="1">
      <c r="A218" s="31" t="s">
        <v>191</v>
      </c>
      <c r="B218" s="31"/>
      <c r="D218" s="11">
        <f>SUM(D9:D217)</f>
        <v>95040306649</v>
      </c>
      <c r="F218" s="11">
        <f>SUM(F9:F217)</f>
        <v>2563863414796</v>
      </c>
      <c r="H218" s="11">
        <f>SUM(H9:H217)</f>
        <v>1042678070978</v>
      </c>
      <c r="J218" s="11">
        <f>SUM(J9:J217)</f>
        <v>3701581792423</v>
      </c>
      <c r="L218" s="11">
        <v>102.82</v>
      </c>
      <c r="N218" s="11">
        <f>SUM(N9:N217)</f>
        <v>907305002490</v>
      </c>
      <c r="Q218" s="11">
        <f>SUM(P8:Q217)</f>
        <v>5287543930956</v>
      </c>
      <c r="S218" s="11">
        <f>SUM(S9:S217)</f>
        <v>1957057877173</v>
      </c>
      <c r="U218" s="11">
        <f>SUM(U9:U217)</f>
        <v>8151906810619</v>
      </c>
      <c r="W218" s="11">
        <v>13.714285714285714</v>
      </c>
    </row>
  </sheetData>
  <autoFilter ref="A8:W218" xr:uid="{00000000-0001-0000-0800-000000000000}">
    <filterColumn colId="0" showButton="0"/>
    <filterColumn colId="15" showButton="0"/>
  </autoFilter>
  <mergeCells count="42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24:B124"/>
    <mergeCell ref="P124:Q124"/>
    <mergeCell ref="A125:B125"/>
    <mergeCell ref="P125:Q125"/>
    <mergeCell ref="A126:B126"/>
    <mergeCell ref="P126:Q126"/>
    <mergeCell ref="A127:B127"/>
    <mergeCell ref="P127:Q127"/>
    <mergeCell ref="A128:B128"/>
    <mergeCell ref="P128:Q128"/>
    <mergeCell ref="A129:B129"/>
    <mergeCell ref="P129:Q129"/>
    <mergeCell ref="A130:B130"/>
    <mergeCell ref="P130:Q130"/>
    <mergeCell ref="A131:B131"/>
    <mergeCell ref="P131:Q131"/>
    <mergeCell ref="A132:B132"/>
    <mergeCell ref="P132:Q132"/>
    <mergeCell ref="A133:B133"/>
    <mergeCell ref="P133:Q133"/>
    <mergeCell ref="A134:B134"/>
    <mergeCell ref="P134:Q134"/>
    <mergeCell ref="A135:B135"/>
    <mergeCell ref="P135:Q135"/>
    <mergeCell ref="A136:B136"/>
    <mergeCell ref="P136:Q136"/>
    <mergeCell ref="A137:B137"/>
    <mergeCell ref="P137:Q137"/>
    <mergeCell ref="A138:B138"/>
    <mergeCell ref="P138:Q138"/>
    <mergeCell ref="A139:B139"/>
    <mergeCell ref="P139:Q139"/>
    <mergeCell ref="A140:B140"/>
    <mergeCell ref="P140:Q140"/>
    <mergeCell ref="A141:B141"/>
    <mergeCell ref="P141:Q141"/>
    <mergeCell ref="A142:B142"/>
    <mergeCell ref="P142:Q142"/>
    <mergeCell ref="A143:B143"/>
    <mergeCell ref="P143:Q143"/>
    <mergeCell ref="A144:B144"/>
    <mergeCell ref="P144:Q144"/>
    <mergeCell ref="A145:B145"/>
    <mergeCell ref="P145:Q145"/>
    <mergeCell ref="A146:B146"/>
    <mergeCell ref="P146:Q146"/>
    <mergeCell ref="A147:B147"/>
    <mergeCell ref="P147:Q147"/>
    <mergeCell ref="A148:B148"/>
    <mergeCell ref="P148:Q148"/>
    <mergeCell ref="A149:B149"/>
    <mergeCell ref="P149:Q149"/>
    <mergeCell ref="A150:B150"/>
    <mergeCell ref="P150:Q150"/>
    <mergeCell ref="A151:B151"/>
    <mergeCell ref="P151:Q151"/>
    <mergeCell ref="A152:B152"/>
    <mergeCell ref="P152:Q152"/>
    <mergeCell ref="A153:B153"/>
    <mergeCell ref="P153:Q153"/>
    <mergeCell ref="A154:B154"/>
    <mergeCell ref="P154:Q154"/>
    <mergeCell ref="A155:B155"/>
    <mergeCell ref="P155:Q155"/>
    <mergeCell ref="A156:B156"/>
    <mergeCell ref="P156:Q156"/>
    <mergeCell ref="A157:B157"/>
    <mergeCell ref="P157:Q157"/>
    <mergeCell ref="A158:B158"/>
    <mergeCell ref="P158:Q158"/>
    <mergeCell ref="A159:B159"/>
    <mergeCell ref="P159:Q159"/>
    <mergeCell ref="A160:B160"/>
    <mergeCell ref="P160:Q160"/>
    <mergeCell ref="A161:B161"/>
    <mergeCell ref="P161:Q161"/>
    <mergeCell ref="A162:B162"/>
    <mergeCell ref="P162:Q162"/>
    <mergeCell ref="A163:B163"/>
    <mergeCell ref="P163:Q163"/>
    <mergeCell ref="A164:B164"/>
    <mergeCell ref="P164:Q164"/>
    <mergeCell ref="A165:B165"/>
    <mergeCell ref="P165:Q165"/>
    <mergeCell ref="A166:B166"/>
    <mergeCell ref="P166:Q166"/>
    <mergeCell ref="A167:B167"/>
    <mergeCell ref="P167:Q167"/>
    <mergeCell ref="A168:B168"/>
    <mergeCell ref="P168:Q168"/>
    <mergeCell ref="A169:B169"/>
    <mergeCell ref="P169:Q169"/>
    <mergeCell ref="A170:B170"/>
    <mergeCell ref="P170:Q170"/>
    <mergeCell ref="A171:B171"/>
    <mergeCell ref="P171:Q171"/>
    <mergeCell ref="A172:B172"/>
    <mergeCell ref="P172:Q172"/>
    <mergeCell ref="A173:B173"/>
    <mergeCell ref="P173:Q173"/>
    <mergeCell ref="A174:B174"/>
    <mergeCell ref="P174:Q174"/>
    <mergeCell ref="A175:B175"/>
    <mergeCell ref="P175:Q175"/>
    <mergeCell ref="A176:B176"/>
    <mergeCell ref="P176:Q176"/>
    <mergeCell ref="A177:B177"/>
    <mergeCell ref="P177:Q177"/>
    <mergeCell ref="A178:B178"/>
    <mergeCell ref="P178:Q178"/>
    <mergeCell ref="A179:B179"/>
    <mergeCell ref="P179:Q179"/>
    <mergeCell ref="A180:B180"/>
    <mergeCell ref="P180:Q180"/>
    <mergeCell ref="A181:B181"/>
    <mergeCell ref="P181:Q181"/>
    <mergeCell ref="A182:B182"/>
    <mergeCell ref="P182:Q182"/>
    <mergeCell ref="A183:B183"/>
    <mergeCell ref="P183:Q183"/>
    <mergeCell ref="A184:B184"/>
    <mergeCell ref="P184:Q184"/>
    <mergeCell ref="A185:B185"/>
    <mergeCell ref="P185:Q185"/>
    <mergeCell ref="A186:B186"/>
    <mergeCell ref="P186:Q186"/>
    <mergeCell ref="A187:B187"/>
    <mergeCell ref="P187:Q187"/>
    <mergeCell ref="A188:B188"/>
    <mergeCell ref="P188:Q188"/>
    <mergeCell ref="A189:B189"/>
    <mergeCell ref="P189:Q189"/>
    <mergeCell ref="A190:B190"/>
    <mergeCell ref="P190:Q190"/>
    <mergeCell ref="A191:B191"/>
    <mergeCell ref="P191:Q191"/>
    <mergeCell ref="A192:B192"/>
    <mergeCell ref="P192:Q192"/>
    <mergeCell ref="A193:B193"/>
    <mergeCell ref="P193:Q193"/>
    <mergeCell ref="A194:B194"/>
    <mergeCell ref="P194:Q194"/>
    <mergeCell ref="A195:B195"/>
    <mergeCell ref="P195:Q195"/>
    <mergeCell ref="A196:B196"/>
    <mergeCell ref="P196:Q196"/>
    <mergeCell ref="A197:B197"/>
    <mergeCell ref="P197:Q197"/>
    <mergeCell ref="A198:B198"/>
    <mergeCell ref="P198:Q198"/>
    <mergeCell ref="A199:B199"/>
    <mergeCell ref="P199:Q199"/>
    <mergeCell ref="A200:B200"/>
    <mergeCell ref="P200:Q200"/>
    <mergeCell ref="A201:B201"/>
    <mergeCell ref="P201:Q201"/>
    <mergeCell ref="A202:B202"/>
    <mergeCell ref="P202:Q202"/>
    <mergeCell ref="A203:B203"/>
    <mergeCell ref="P203:Q203"/>
    <mergeCell ref="A204:B204"/>
    <mergeCell ref="P204:Q204"/>
    <mergeCell ref="A205:B205"/>
    <mergeCell ref="P205:Q205"/>
    <mergeCell ref="A206:B206"/>
    <mergeCell ref="P206:Q206"/>
    <mergeCell ref="A207:B207"/>
    <mergeCell ref="P207:Q207"/>
    <mergeCell ref="A208:B208"/>
    <mergeCell ref="P208:Q208"/>
    <mergeCell ref="A209:B209"/>
    <mergeCell ref="P209:Q209"/>
    <mergeCell ref="A210:B210"/>
    <mergeCell ref="P210:Q210"/>
    <mergeCell ref="A211:B211"/>
    <mergeCell ref="P211:Q211"/>
    <mergeCell ref="A212:B212"/>
    <mergeCell ref="P212:Q212"/>
    <mergeCell ref="A213:B213"/>
    <mergeCell ref="P213:Q213"/>
    <mergeCell ref="A214:B214"/>
    <mergeCell ref="P214:Q214"/>
    <mergeCell ref="A215:B215"/>
    <mergeCell ref="P215:Q215"/>
    <mergeCell ref="A216:B216"/>
    <mergeCell ref="P216:Q216"/>
    <mergeCell ref="A217:B217"/>
    <mergeCell ref="P217:Q217"/>
    <mergeCell ref="A218:B21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R10"/>
  <sheetViews>
    <sheetView rightToLeft="1" workbookViewId="0">
      <selection activeCell="L26" sqref="L26"/>
    </sheetView>
  </sheetViews>
  <sheetFormatPr defaultRowHeight="12.75"/>
  <cols>
    <col min="1" max="1" width="6.7109375" style="1" bestFit="1" customWidth="1"/>
    <col min="2" max="2" width="43.7109375" style="1" customWidth="1"/>
    <col min="3" max="3" width="1.28515625" style="1" customWidth="1"/>
    <col min="4" max="4" width="14.42578125" style="1" bestFit="1" customWidth="1"/>
    <col min="5" max="5" width="1.28515625" style="1" customWidth="1"/>
    <col min="6" max="6" width="15.42578125" style="1" bestFit="1" customWidth="1"/>
    <col min="7" max="7" width="1.28515625" style="1" customWidth="1"/>
    <col min="8" max="8" width="11.140625" style="1" bestFit="1" customWidth="1"/>
    <col min="9" max="9" width="1.28515625" style="1" customWidth="1"/>
    <col min="10" max="10" width="5" style="1" bestFit="1" customWidth="1"/>
    <col min="11" max="11" width="1.28515625" style="1" customWidth="1"/>
    <col min="12" max="12" width="14.42578125" style="1" bestFit="1" customWidth="1"/>
    <col min="13" max="13" width="1.28515625" style="1" customWidth="1"/>
    <col min="14" max="14" width="15.42578125" style="1" bestFit="1" customWidth="1"/>
    <col min="15" max="15" width="1.28515625" style="1" customWidth="1"/>
    <col min="16" max="16" width="11.7109375" style="1" bestFit="1" customWidth="1"/>
    <col min="17" max="17" width="1.28515625" style="1" customWidth="1"/>
    <col min="18" max="18" width="11.7109375" style="1" bestFit="1" customWidth="1"/>
    <col min="19" max="19" width="0.28515625" style="1" customWidth="1"/>
    <col min="20" max="16384" width="9.140625" style="1"/>
  </cols>
  <sheetData>
    <row r="1" spans="1:18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/>
    <row r="5" spans="1:18" ht="14.45" customHeight="1">
      <c r="A5" s="16" t="s">
        <v>264</v>
      </c>
      <c r="B5" s="26" t="s">
        <v>266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>
      <c r="D6" s="27" t="s">
        <v>221</v>
      </c>
      <c r="E6" s="27"/>
      <c r="F6" s="27"/>
      <c r="G6" s="27"/>
      <c r="H6" s="27"/>
      <c r="I6" s="27"/>
      <c r="J6" s="27"/>
      <c r="L6" s="27" t="s">
        <v>222</v>
      </c>
      <c r="M6" s="27"/>
      <c r="N6" s="27"/>
      <c r="O6" s="27"/>
      <c r="P6" s="27"/>
      <c r="Q6" s="27"/>
      <c r="R6" s="27"/>
    </row>
    <row r="7" spans="1:18" ht="14.45" customHeight="1">
      <c r="D7" s="4"/>
      <c r="E7" s="4"/>
      <c r="F7" s="4"/>
      <c r="G7" s="4"/>
      <c r="H7" s="4"/>
      <c r="I7" s="4"/>
      <c r="J7" s="4"/>
      <c r="L7" s="4"/>
      <c r="M7" s="4"/>
      <c r="N7" s="4"/>
      <c r="O7" s="4"/>
      <c r="P7" s="4"/>
      <c r="Q7" s="4"/>
      <c r="R7" s="4"/>
    </row>
    <row r="8" spans="1:18" ht="14.45" customHeight="1">
      <c r="A8" s="27" t="s">
        <v>267</v>
      </c>
      <c r="B8" s="27"/>
      <c r="D8" s="3" t="s">
        <v>268</v>
      </c>
      <c r="F8" s="3" t="s">
        <v>225</v>
      </c>
      <c r="H8" s="3" t="s">
        <v>226</v>
      </c>
      <c r="J8" s="3" t="s">
        <v>191</v>
      </c>
      <c r="L8" s="3" t="s">
        <v>268</v>
      </c>
      <c r="N8" s="3" t="s">
        <v>225</v>
      </c>
      <c r="P8" s="3" t="s">
        <v>226</v>
      </c>
      <c r="R8" s="3" t="s">
        <v>191</v>
      </c>
    </row>
    <row r="9" spans="1:18" ht="21.75" customHeight="1">
      <c r="A9" s="36" t="s">
        <v>269</v>
      </c>
      <c r="B9" s="36"/>
      <c r="D9" s="13">
        <v>0</v>
      </c>
      <c r="F9" s="13">
        <v>0</v>
      </c>
      <c r="H9" s="13">
        <v>0</v>
      </c>
      <c r="J9" s="13">
        <v>0</v>
      </c>
      <c r="L9" s="13">
        <v>0</v>
      </c>
      <c r="N9" s="13">
        <v>0</v>
      </c>
      <c r="P9" s="13">
        <v>52286193</v>
      </c>
      <c r="R9" s="13">
        <v>52286193</v>
      </c>
    </row>
    <row r="10" spans="1:18" ht="21.75" customHeight="1">
      <c r="A10" s="31" t="s">
        <v>191</v>
      </c>
      <c r="B10" s="31"/>
      <c r="D10" s="11">
        <v>0</v>
      </c>
      <c r="F10" s="11">
        <v>0</v>
      </c>
      <c r="H10" s="11">
        <v>0</v>
      </c>
      <c r="J10" s="11">
        <v>0</v>
      </c>
      <c r="L10" s="11">
        <v>0</v>
      </c>
      <c r="N10" s="11">
        <v>0</v>
      </c>
      <c r="P10" s="11">
        <v>52286193</v>
      </c>
      <c r="R10" s="11">
        <v>52286193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J17"/>
  <sheetViews>
    <sheetView rightToLeft="1" workbookViewId="0">
      <selection activeCell="J27" sqref="J27"/>
    </sheetView>
  </sheetViews>
  <sheetFormatPr defaultRowHeight="12.75"/>
  <cols>
    <col min="1" max="1" width="6.5703125" style="1" bestFit="1" customWidth="1"/>
    <col min="2" max="2" width="40.28515625" style="1" customWidth="1"/>
    <col min="3" max="3" width="1.28515625" style="1" customWidth="1"/>
    <col min="4" max="4" width="27.7109375" style="1" bestFit="1" customWidth="1"/>
    <col min="5" max="5" width="1.28515625" style="1" customWidth="1"/>
    <col min="6" max="6" width="24.5703125" style="1" bestFit="1" customWidth="1"/>
    <col min="7" max="7" width="1.28515625" style="1" customWidth="1"/>
    <col min="8" max="8" width="27.7109375" style="1" bestFit="1" customWidth="1"/>
    <col min="9" max="9" width="1.28515625" style="1" customWidth="1"/>
    <col min="10" max="10" width="24.5703125" style="1" bestFit="1" customWidth="1"/>
    <col min="11" max="11" width="0.28515625" style="1" customWidth="1"/>
    <col min="12" max="16384" width="9.140625" style="1"/>
  </cols>
  <sheetData>
    <row r="1" spans="1:10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4.45" customHeight="1"/>
    <row r="5" spans="1:10" ht="37.5" customHeight="1">
      <c r="A5" s="16" t="s">
        <v>265</v>
      </c>
      <c r="B5" s="26" t="s">
        <v>271</v>
      </c>
      <c r="C5" s="26"/>
      <c r="D5" s="26"/>
      <c r="E5" s="26"/>
      <c r="F5" s="26"/>
      <c r="G5" s="26"/>
      <c r="H5" s="26"/>
      <c r="I5" s="26"/>
      <c r="J5" s="26"/>
    </row>
    <row r="6" spans="1:10" ht="18.75" customHeight="1">
      <c r="D6" s="27" t="s">
        <v>221</v>
      </c>
      <c r="E6" s="27"/>
      <c r="F6" s="27"/>
      <c r="H6" s="27" t="s">
        <v>222</v>
      </c>
      <c r="I6" s="27"/>
      <c r="J6" s="27"/>
    </row>
    <row r="7" spans="1:10" ht="36.4" customHeight="1">
      <c r="A7" s="27" t="s">
        <v>272</v>
      </c>
      <c r="B7" s="27"/>
      <c r="D7" s="12" t="s">
        <v>273</v>
      </c>
      <c r="E7" s="4"/>
      <c r="F7" s="12" t="s">
        <v>274</v>
      </c>
      <c r="H7" s="12" t="s">
        <v>273</v>
      </c>
      <c r="I7" s="4"/>
      <c r="J7" s="12" t="s">
        <v>274</v>
      </c>
    </row>
    <row r="8" spans="1:10" ht="21.75" customHeight="1">
      <c r="A8" s="33" t="s">
        <v>357</v>
      </c>
      <c r="B8" s="33"/>
      <c r="D8" s="6">
        <v>1781864205</v>
      </c>
      <c r="F8" s="6"/>
      <c r="H8" s="6">
        <v>37022377338</v>
      </c>
      <c r="J8" s="6"/>
    </row>
    <row r="9" spans="1:10" ht="21.75" customHeight="1">
      <c r="A9" s="30" t="s">
        <v>356</v>
      </c>
      <c r="B9" s="30"/>
      <c r="D9" s="7">
        <v>69</v>
      </c>
      <c r="F9" s="7"/>
      <c r="H9" s="7">
        <v>69</v>
      </c>
      <c r="J9" s="7"/>
    </row>
    <row r="10" spans="1:10" ht="21.75" customHeight="1">
      <c r="A10" s="30" t="s">
        <v>355</v>
      </c>
      <c r="B10" s="30"/>
      <c r="D10" s="7">
        <v>9674048</v>
      </c>
      <c r="F10" s="7"/>
      <c r="H10" s="7">
        <v>23782404</v>
      </c>
      <c r="J10" s="7"/>
    </row>
    <row r="11" spans="1:10" ht="21.75" customHeight="1">
      <c r="A11" s="30" t="s">
        <v>356</v>
      </c>
      <c r="B11" s="30"/>
      <c r="D11" s="7">
        <v>0</v>
      </c>
      <c r="F11" s="7"/>
      <c r="H11" s="7">
        <v>13824109576</v>
      </c>
      <c r="J11" s="7"/>
    </row>
    <row r="12" spans="1:10" ht="21.75" customHeight="1">
      <c r="A12" s="30" t="s">
        <v>356</v>
      </c>
      <c r="B12" s="30"/>
      <c r="D12" s="7">
        <v>0</v>
      </c>
      <c r="F12" s="7"/>
      <c r="H12" s="7">
        <v>10060273954</v>
      </c>
      <c r="J12" s="7"/>
    </row>
    <row r="13" spans="1:10" ht="21.75" customHeight="1">
      <c r="A13" s="30" t="s">
        <v>356</v>
      </c>
      <c r="B13" s="30"/>
      <c r="D13" s="7">
        <v>284520542</v>
      </c>
      <c r="F13" s="7"/>
      <c r="H13" s="7">
        <v>11509588976</v>
      </c>
      <c r="J13" s="7"/>
    </row>
    <row r="14" spans="1:10" ht="21.75" customHeight="1">
      <c r="A14" s="30" t="s">
        <v>356</v>
      </c>
      <c r="B14" s="30"/>
      <c r="D14" s="7">
        <v>0</v>
      </c>
      <c r="F14" s="7"/>
      <c r="H14" s="7">
        <v>2824109585</v>
      </c>
      <c r="J14" s="7"/>
    </row>
    <row r="15" spans="1:10" ht="21.75" customHeight="1">
      <c r="A15" s="30" t="s">
        <v>360</v>
      </c>
      <c r="B15" s="30"/>
      <c r="D15" s="7">
        <v>0</v>
      </c>
      <c r="F15" s="7"/>
      <c r="H15" s="7">
        <v>855328746</v>
      </c>
      <c r="J15" s="7"/>
    </row>
    <row r="16" spans="1:10" ht="21.75" customHeight="1">
      <c r="A16" s="35" t="s">
        <v>356</v>
      </c>
      <c r="B16" s="35"/>
      <c r="D16" s="8">
        <v>0</v>
      </c>
      <c r="F16" s="8"/>
      <c r="H16" s="8">
        <v>17770273961</v>
      </c>
      <c r="J16" s="8"/>
    </row>
    <row r="17" spans="1:10" ht="21.75" customHeight="1">
      <c r="A17" s="31" t="s">
        <v>191</v>
      </c>
      <c r="B17" s="31"/>
      <c r="D17" s="11">
        <f>SUM(D8:D16)</f>
        <v>2076058864</v>
      </c>
      <c r="F17" s="11"/>
      <c r="H17" s="11">
        <f>SUM(H8:H16)</f>
        <v>93889844609</v>
      </c>
      <c r="J17" s="11"/>
    </row>
  </sheetData>
  <mergeCells count="17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7:B17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F11"/>
  <sheetViews>
    <sheetView rightToLeft="1" workbookViewId="0">
      <selection activeCell="P28" sqref="P28"/>
    </sheetView>
  </sheetViews>
  <sheetFormatPr defaultRowHeight="12.75"/>
  <cols>
    <col min="1" max="1" width="6.5703125" style="1" bestFit="1" customWidth="1"/>
    <col min="2" max="2" width="41.5703125" style="1" customWidth="1"/>
    <col min="3" max="3" width="1.28515625" style="1" customWidth="1"/>
    <col min="4" max="4" width="14.7109375" style="1" bestFit="1" customWidth="1"/>
    <col min="5" max="5" width="1.28515625" style="1" customWidth="1"/>
    <col min="6" max="6" width="15.85546875" style="1" bestFit="1" customWidth="1"/>
    <col min="7" max="7" width="0.28515625" style="1" customWidth="1"/>
    <col min="8" max="16384" width="9.140625" style="1"/>
  </cols>
  <sheetData>
    <row r="1" spans="1:6" ht="29.1" customHeight="1">
      <c r="A1" s="25" t="s">
        <v>0</v>
      </c>
      <c r="B1" s="25"/>
      <c r="C1" s="25"/>
      <c r="D1" s="25"/>
      <c r="E1" s="25"/>
      <c r="F1" s="25"/>
    </row>
    <row r="2" spans="1:6" ht="21.75" customHeight="1">
      <c r="A2" s="25" t="s">
        <v>205</v>
      </c>
      <c r="B2" s="25"/>
      <c r="C2" s="25"/>
      <c r="D2" s="25"/>
      <c r="E2" s="25"/>
      <c r="F2" s="25"/>
    </row>
    <row r="3" spans="1:6" ht="21.75" customHeight="1">
      <c r="A3" s="25" t="s">
        <v>2</v>
      </c>
      <c r="B3" s="25"/>
      <c r="C3" s="25"/>
      <c r="D3" s="25"/>
      <c r="E3" s="25"/>
      <c r="F3" s="25"/>
    </row>
    <row r="4" spans="1:6" ht="14.45" customHeight="1"/>
    <row r="5" spans="1:6" ht="29.1" customHeight="1">
      <c r="A5" s="16" t="s">
        <v>270</v>
      </c>
      <c r="B5" s="26" t="s">
        <v>219</v>
      </c>
      <c r="C5" s="26"/>
      <c r="D5" s="26"/>
      <c r="E5" s="26"/>
      <c r="F5" s="26"/>
    </row>
    <row r="6" spans="1:6" ht="14.45" customHeight="1">
      <c r="D6" s="3" t="s">
        <v>221</v>
      </c>
      <c r="F6" s="3" t="s">
        <v>9</v>
      </c>
    </row>
    <row r="7" spans="1:6" ht="14.45" customHeight="1">
      <c r="A7" s="27" t="s">
        <v>219</v>
      </c>
      <c r="B7" s="27"/>
      <c r="D7" s="5" t="s">
        <v>199</v>
      </c>
      <c r="E7" s="20"/>
      <c r="F7" s="5" t="s">
        <v>199</v>
      </c>
    </row>
    <row r="8" spans="1:6" ht="21.75" customHeight="1">
      <c r="A8" s="33" t="s">
        <v>219</v>
      </c>
      <c r="B8" s="33"/>
      <c r="D8" s="21">
        <v>0</v>
      </c>
      <c r="E8" s="20"/>
      <c r="F8" s="21">
        <v>876078901</v>
      </c>
    </row>
    <row r="9" spans="1:6" ht="21.75" customHeight="1">
      <c r="A9" s="30" t="s">
        <v>275</v>
      </c>
      <c r="B9" s="30"/>
      <c r="D9" s="22">
        <v>0</v>
      </c>
      <c r="E9" s="20"/>
      <c r="F9" s="22">
        <v>15528106</v>
      </c>
    </row>
    <row r="10" spans="1:6" ht="21.75" customHeight="1">
      <c r="A10" s="35" t="s">
        <v>276</v>
      </c>
      <c r="B10" s="35"/>
      <c r="D10" s="23">
        <v>2840288031</v>
      </c>
      <c r="E10" s="20"/>
      <c r="F10" s="23">
        <v>14094573515</v>
      </c>
    </row>
    <row r="11" spans="1:6" ht="21.75" customHeight="1">
      <c r="A11" s="31" t="s">
        <v>191</v>
      </c>
      <c r="B11" s="31"/>
      <c r="D11" s="24">
        <f>SUM(D8:D10)</f>
        <v>2840288031</v>
      </c>
      <c r="E11" s="20"/>
      <c r="F11" s="24">
        <f>SUM(F8:F10)</f>
        <v>14986180522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S125"/>
  <sheetViews>
    <sheetView rightToLeft="1" workbookViewId="0">
      <pane ySplit="7" topLeftCell="A116" activePane="bottomLeft" state="frozen"/>
      <selection pane="bottomLeft" activeCell="K124" sqref="K124"/>
    </sheetView>
  </sheetViews>
  <sheetFormatPr defaultRowHeight="12.75"/>
  <cols>
    <col min="1" max="1" width="29.28515625" style="1" customWidth="1"/>
    <col min="2" max="2" width="1.28515625" style="1" customWidth="1"/>
    <col min="3" max="3" width="16.85546875" style="1" customWidth="1"/>
    <col min="4" max="4" width="1.28515625" style="1" customWidth="1"/>
    <col min="5" max="5" width="28.140625" style="1" bestFit="1" customWidth="1"/>
    <col min="6" max="6" width="1.28515625" style="1" customWidth="1"/>
    <col min="7" max="7" width="18.85546875" style="1" bestFit="1" customWidth="1"/>
    <col min="8" max="8" width="1.28515625" style="1" customWidth="1"/>
    <col min="9" max="9" width="19" style="1" bestFit="1" customWidth="1"/>
    <col min="10" max="10" width="1.28515625" style="1" customWidth="1"/>
    <col min="11" max="11" width="15" style="1" bestFit="1" customWidth="1"/>
    <col min="12" max="12" width="1.28515625" style="1" customWidth="1"/>
    <col min="13" max="13" width="20" style="1" bestFit="1" customWidth="1"/>
    <col min="14" max="14" width="1.28515625" style="1" customWidth="1"/>
    <col min="15" max="15" width="19" style="1" bestFit="1" customWidth="1"/>
    <col min="16" max="16" width="1.28515625" style="1" customWidth="1"/>
    <col min="17" max="17" width="15.85546875" style="1" bestFit="1" customWidth="1"/>
    <col min="18" max="18" width="1.28515625" style="1" customWidth="1"/>
    <col min="19" max="19" width="20" style="1" bestFit="1" customWidth="1"/>
    <col min="20" max="20" width="0.28515625" style="1" customWidth="1"/>
    <col min="21" max="16384" width="9.140625" style="1"/>
  </cols>
  <sheetData>
    <row r="1" spans="1:19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4.45" customHeight="1"/>
    <row r="5" spans="1:19" ht="22.5" customHeight="1">
      <c r="A5" s="26" t="s">
        <v>224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22.5" customHeight="1">
      <c r="A6" s="27" t="s">
        <v>192</v>
      </c>
      <c r="C6" s="27" t="s">
        <v>277</v>
      </c>
      <c r="D6" s="27"/>
      <c r="E6" s="27"/>
      <c r="F6" s="27"/>
      <c r="G6" s="27"/>
      <c r="I6" s="27" t="s">
        <v>221</v>
      </c>
      <c r="J6" s="27"/>
      <c r="K6" s="27"/>
      <c r="L6" s="27"/>
      <c r="M6" s="27"/>
      <c r="O6" s="27" t="s">
        <v>222</v>
      </c>
      <c r="P6" s="27"/>
      <c r="Q6" s="27"/>
      <c r="R6" s="27"/>
      <c r="S6" s="27"/>
    </row>
    <row r="7" spans="1:19" ht="29.1" customHeight="1">
      <c r="A7" s="27"/>
      <c r="C7" s="12" t="s">
        <v>278</v>
      </c>
      <c r="D7" s="4"/>
      <c r="E7" s="12" t="s">
        <v>279</v>
      </c>
      <c r="F7" s="4"/>
      <c r="G7" s="12" t="s">
        <v>280</v>
      </c>
      <c r="I7" s="12" t="s">
        <v>281</v>
      </c>
      <c r="J7" s="4"/>
      <c r="K7" s="12" t="s">
        <v>282</v>
      </c>
      <c r="L7" s="4"/>
      <c r="M7" s="12" t="s">
        <v>283</v>
      </c>
      <c r="O7" s="12" t="s">
        <v>281</v>
      </c>
      <c r="P7" s="4"/>
      <c r="Q7" s="12" t="s">
        <v>282</v>
      </c>
      <c r="R7" s="4"/>
      <c r="S7" s="12" t="s">
        <v>283</v>
      </c>
    </row>
    <row r="8" spans="1:19" ht="21.75" customHeight="1">
      <c r="A8" s="6" t="s">
        <v>151</v>
      </c>
      <c r="C8" s="6" t="s">
        <v>284</v>
      </c>
      <c r="E8" s="6">
        <v>14018784</v>
      </c>
      <c r="G8" s="6">
        <v>550</v>
      </c>
      <c r="I8" s="6">
        <v>0</v>
      </c>
      <c r="K8" s="6">
        <v>0</v>
      </c>
      <c r="M8" s="6">
        <v>0</v>
      </c>
      <c r="O8" s="6">
        <v>7710331200</v>
      </c>
      <c r="Q8" s="6">
        <v>937116066</v>
      </c>
      <c r="S8" s="6">
        <v>6773215134</v>
      </c>
    </row>
    <row r="9" spans="1:19" ht="21.75" customHeight="1">
      <c r="A9" s="7" t="s">
        <v>26</v>
      </c>
      <c r="C9" s="7" t="s">
        <v>7</v>
      </c>
      <c r="E9" s="7">
        <v>10000000</v>
      </c>
      <c r="G9" s="7">
        <v>50</v>
      </c>
      <c r="I9" s="7">
        <v>0</v>
      </c>
      <c r="K9" s="7">
        <v>0</v>
      </c>
      <c r="M9" s="7">
        <v>0</v>
      </c>
      <c r="O9" s="7">
        <v>500000000</v>
      </c>
      <c r="Q9" s="7">
        <v>0</v>
      </c>
      <c r="S9" s="7">
        <v>500000000</v>
      </c>
    </row>
    <row r="10" spans="1:19" ht="21.75" customHeight="1">
      <c r="A10" s="7" t="s">
        <v>132</v>
      </c>
      <c r="C10" s="7" t="s">
        <v>285</v>
      </c>
      <c r="E10" s="7">
        <v>3452731</v>
      </c>
      <c r="G10" s="7">
        <v>57</v>
      </c>
      <c r="I10" s="7">
        <v>0</v>
      </c>
      <c r="K10" s="7">
        <v>0</v>
      </c>
      <c r="M10" s="7">
        <v>0</v>
      </c>
      <c r="O10" s="7">
        <v>196805667</v>
      </c>
      <c r="Q10" s="7">
        <v>24127618</v>
      </c>
      <c r="S10" s="7">
        <v>172678049</v>
      </c>
    </row>
    <row r="11" spans="1:19" ht="21.75" customHeight="1">
      <c r="A11" s="7" t="s">
        <v>100</v>
      </c>
      <c r="C11" s="7" t="s">
        <v>286</v>
      </c>
      <c r="E11" s="7">
        <v>64927195</v>
      </c>
      <c r="G11" s="7">
        <v>1340</v>
      </c>
      <c r="I11" s="7">
        <v>0</v>
      </c>
      <c r="K11" s="7">
        <v>0</v>
      </c>
      <c r="M11" s="7">
        <v>0</v>
      </c>
      <c r="O11" s="7">
        <v>87002441300</v>
      </c>
      <c r="Q11" s="7">
        <v>10894853344</v>
      </c>
      <c r="S11" s="7">
        <v>76107587956</v>
      </c>
    </row>
    <row r="12" spans="1:19" ht="21.75" customHeight="1">
      <c r="A12" s="7" t="s">
        <v>143</v>
      </c>
      <c r="C12" s="7" t="s">
        <v>287</v>
      </c>
      <c r="E12" s="7">
        <v>197974</v>
      </c>
      <c r="G12" s="7">
        <v>81</v>
      </c>
      <c r="I12" s="7">
        <v>0</v>
      </c>
      <c r="K12" s="7">
        <v>0</v>
      </c>
      <c r="M12" s="7">
        <v>0</v>
      </c>
      <c r="O12" s="7">
        <v>16035894</v>
      </c>
      <c r="Q12" s="7">
        <v>2016490</v>
      </c>
      <c r="S12" s="7">
        <v>14019404</v>
      </c>
    </row>
    <row r="13" spans="1:19" ht="21.75" customHeight="1">
      <c r="A13" s="7" t="s">
        <v>28</v>
      </c>
      <c r="C13" s="7" t="s">
        <v>7</v>
      </c>
      <c r="E13" s="7">
        <v>70184835</v>
      </c>
      <c r="G13" s="7">
        <v>125</v>
      </c>
      <c r="I13" s="7">
        <v>0</v>
      </c>
      <c r="K13" s="7">
        <v>0</v>
      </c>
      <c r="M13" s="7">
        <v>0</v>
      </c>
      <c r="O13" s="7">
        <v>8773104375</v>
      </c>
      <c r="Q13" s="7">
        <v>16</v>
      </c>
      <c r="S13" s="7">
        <v>8773104359</v>
      </c>
    </row>
    <row r="14" spans="1:19" ht="21.75" customHeight="1">
      <c r="A14" s="7" t="s">
        <v>29</v>
      </c>
      <c r="C14" s="7" t="s">
        <v>288</v>
      </c>
      <c r="E14" s="7">
        <v>87739482</v>
      </c>
      <c r="G14" s="7">
        <v>126</v>
      </c>
      <c r="I14" s="7">
        <v>0</v>
      </c>
      <c r="K14" s="7">
        <v>0</v>
      </c>
      <c r="M14" s="7">
        <v>0</v>
      </c>
      <c r="O14" s="7">
        <v>11055174732</v>
      </c>
      <c r="Q14" s="7">
        <v>0</v>
      </c>
      <c r="S14" s="7">
        <v>11055174732</v>
      </c>
    </row>
    <row r="15" spans="1:19" ht="21.75" customHeight="1">
      <c r="A15" s="7" t="s">
        <v>96</v>
      </c>
      <c r="C15" s="7" t="s">
        <v>289</v>
      </c>
      <c r="E15" s="7">
        <v>18552694</v>
      </c>
      <c r="G15" s="7">
        <v>37</v>
      </c>
      <c r="I15" s="7">
        <v>0</v>
      </c>
      <c r="K15" s="7">
        <v>0</v>
      </c>
      <c r="M15" s="7">
        <v>0</v>
      </c>
      <c r="O15" s="7">
        <v>686449678</v>
      </c>
      <c r="Q15" s="7">
        <v>79045720</v>
      </c>
      <c r="S15" s="7">
        <v>607403958</v>
      </c>
    </row>
    <row r="16" spans="1:19" ht="21.75" customHeight="1">
      <c r="A16" s="7" t="s">
        <v>98</v>
      </c>
      <c r="C16" s="7" t="s">
        <v>290</v>
      </c>
      <c r="E16" s="7">
        <v>3118392</v>
      </c>
      <c r="G16" s="7">
        <v>40</v>
      </c>
      <c r="I16" s="7">
        <v>0</v>
      </c>
      <c r="K16" s="7">
        <v>0</v>
      </c>
      <c r="M16" s="7">
        <v>0</v>
      </c>
      <c r="O16" s="7">
        <v>124735680</v>
      </c>
      <c r="Q16" s="7">
        <v>0</v>
      </c>
      <c r="S16" s="7">
        <v>124735680</v>
      </c>
    </row>
    <row r="17" spans="1:19" ht="21.75" customHeight="1">
      <c r="A17" s="7" t="s">
        <v>97</v>
      </c>
      <c r="C17" s="7" t="s">
        <v>291</v>
      </c>
      <c r="E17" s="7">
        <v>43209406</v>
      </c>
      <c r="G17" s="7">
        <v>80</v>
      </c>
      <c r="I17" s="7">
        <v>0</v>
      </c>
      <c r="K17" s="7">
        <v>0</v>
      </c>
      <c r="M17" s="7">
        <v>0</v>
      </c>
      <c r="O17" s="7">
        <v>3456752480</v>
      </c>
      <c r="Q17" s="7">
        <v>0</v>
      </c>
      <c r="S17" s="7">
        <v>3456752480</v>
      </c>
    </row>
    <row r="18" spans="1:19" ht="21.75" customHeight="1">
      <c r="A18" s="7" t="s">
        <v>252</v>
      </c>
      <c r="C18" s="7" t="s">
        <v>292</v>
      </c>
      <c r="E18" s="7">
        <v>2100000</v>
      </c>
      <c r="G18" s="7">
        <v>2600</v>
      </c>
      <c r="I18" s="7">
        <v>0</v>
      </c>
      <c r="K18" s="7">
        <v>0</v>
      </c>
      <c r="M18" s="7">
        <v>0</v>
      </c>
      <c r="O18" s="7">
        <v>5460000000</v>
      </c>
      <c r="Q18" s="7">
        <v>631653543</v>
      </c>
      <c r="S18" s="7">
        <v>4828346457</v>
      </c>
    </row>
    <row r="19" spans="1:19" ht="21.75" customHeight="1">
      <c r="A19" s="7" t="s">
        <v>127</v>
      </c>
      <c r="C19" s="7" t="s">
        <v>284</v>
      </c>
      <c r="E19" s="7">
        <v>23672420</v>
      </c>
      <c r="G19" s="7">
        <v>264</v>
      </c>
      <c r="I19" s="7">
        <v>0</v>
      </c>
      <c r="K19" s="7">
        <v>0</v>
      </c>
      <c r="M19" s="7">
        <v>0</v>
      </c>
      <c r="O19" s="7">
        <v>6249518880</v>
      </c>
      <c r="Q19" s="7">
        <v>0</v>
      </c>
      <c r="S19" s="7">
        <v>6249518880</v>
      </c>
    </row>
    <row r="20" spans="1:19" ht="21.75" customHeight="1">
      <c r="A20" s="7" t="s">
        <v>67</v>
      </c>
      <c r="C20" s="7" t="s">
        <v>287</v>
      </c>
      <c r="E20" s="7">
        <v>12670224</v>
      </c>
      <c r="G20" s="7">
        <v>1650</v>
      </c>
      <c r="I20" s="7">
        <v>0</v>
      </c>
      <c r="K20" s="7">
        <v>0</v>
      </c>
      <c r="M20" s="7">
        <v>0</v>
      </c>
      <c r="O20" s="7">
        <v>20905869600</v>
      </c>
      <c r="Q20" s="7">
        <v>2628881806</v>
      </c>
      <c r="S20" s="7">
        <v>18276987794</v>
      </c>
    </row>
    <row r="21" spans="1:19" ht="21.75" customHeight="1">
      <c r="A21" s="7" t="s">
        <v>51</v>
      </c>
      <c r="C21" s="7" t="s">
        <v>293</v>
      </c>
      <c r="E21" s="7">
        <v>54711451</v>
      </c>
      <c r="G21" s="7">
        <v>215</v>
      </c>
      <c r="I21" s="7">
        <v>0</v>
      </c>
      <c r="K21" s="7">
        <v>0</v>
      </c>
      <c r="M21" s="7">
        <v>0</v>
      </c>
      <c r="O21" s="7">
        <v>11762961965</v>
      </c>
      <c r="Q21" s="7">
        <v>1404744553</v>
      </c>
      <c r="S21" s="7">
        <v>10358217412</v>
      </c>
    </row>
    <row r="22" spans="1:19" ht="21.75" customHeight="1">
      <c r="A22" s="7" t="s">
        <v>154</v>
      </c>
      <c r="C22" s="7" t="s">
        <v>294</v>
      </c>
      <c r="E22" s="7">
        <v>64275720</v>
      </c>
      <c r="G22" s="7">
        <v>85</v>
      </c>
      <c r="I22" s="7">
        <v>0</v>
      </c>
      <c r="K22" s="7">
        <v>0</v>
      </c>
      <c r="M22" s="7">
        <v>0</v>
      </c>
      <c r="O22" s="7">
        <v>5463436200</v>
      </c>
      <c r="Q22" s="7">
        <v>681291804</v>
      </c>
      <c r="S22" s="7">
        <v>4782144396</v>
      </c>
    </row>
    <row r="23" spans="1:19" ht="21.75" customHeight="1">
      <c r="A23" s="7" t="s">
        <v>25</v>
      </c>
      <c r="C23" s="7" t="s">
        <v>295</v>
      </c>
      <c r="E23" s="7">
        <v>113622169</v>
      </c>
      <c r="G23" s="7">
        <v>210</v>
      </c>
      <c r="I23" s="7">
        <v>0</v>
      </c>
      <c r="K23" s="7">
        <v>0</v>
      </c>
      <c r="M23" s="7">
        <v>0</v>
      </c>
      <c r="O23" s="7">
        <v>23860655490</v>
      </c>
      <c r="Q23" s="7">
        <v>2912635637</v>
      </c>
      <c r="S23" s="7">
        <v>20948019853</v>
      </c>
    </row>
    <row r="24" spans="1:19" ht="21.75" customHeight="1">
      <c r="A24" s="7" t="s">
        <v>93</v>
      </c>
      <c r="C24" s="7" t="s">
        <v>7</v>
      </c>
      <c r="E24" s="7">
        <v>20400000</v>
      </c>
      <c r="G24" s="7">
        <v>1600</v>
      </c>
      <c r="I24" s="7">
        <v>0</v>
      </c>
      <c r="K24" s="7">
        <v>0</v>
      </c>
      <c r="M24" s="7">
        <v>0</v>
      </c>
      <c r="O24" s="7">
        <v>32640000000</v>
      </c>
      <c r="Q24" s="7">
        <v>1391213115</v>
      </c>
      <c r="S24" s="7">
        <v>31248786885</v>
      </c>
    </row>
    <row r="25" spans="1:19" ht="21.75" customHeight="1">
      <c r="A25" s="7" t="s">
        <v>81</v>
      </c>
      <c r="C25" s="7" t="s">
        <v>286</v>
      </c>
      <c r="E25" s="7">
        <v>35594700</v>
      </c>
      <c r="G25" s="7">
        <v>100</v>
      </c>
      <c r="I25" s="7">
        <v>0</v>
      </c>
      <c r="K25" s="7">
        <v>0</v>
      </c>
      <c r="M25" s="7">
        <v>0</v>
      </c>
      <c r="O25" s="7">
        <v>3559470000</v>
      </c>
      <c r="Q25" s="7">
        <v>445733511</v>
      </c>
      <c r="S25" s="7">
        <v>3113736489</v>
      </c>
    </row>
    <row r="26" spans="1:19" ht="21.75" customHeight="1">
      <c r="A26" s="7" t="s">
        <v>79</v>
      </c>
      <c r="C26" s="7" t="s">
        <v>296</v>
      </c>
      <c r="E26" s="7">
        <v>4000000</v>
      </c>
      <c r="G26" s="7">
        <v>146</v>
      </c>
      <c r="I26" s="7">
        <v>0</v>
      </c>
      <c r="K26" s="7">
        <v>0</v>
      </c>
      <c r="M26" s="7">
        <v>0</v>
      </c>
      <c r="O26" s="7">
        <v>584000000</v>
      </c>
      <c r="Q26" s="7">
        <v>23421433</v>
      </c>
      <c r="S26" s="7">
        <v>560578567</v>
      </c>
    </row>
    <row r="27" spans="1:19" ht="21.75" customHeight="1">
      <c r="A27" s="7" t="s">
        <v>62</v>
      </c>
      <c r="C27" s="7" t="s">
        <v>297</v>
      </c>
      <c r="E27" s="7">
        <v>1081105</v>
      </c>
      <c r="G27" s="7">
        <v>2750</v>
      </c>
      <c r="I27" s="7">
        <v>0</v>
      </c>
      <c r="K27" s="7">
        <v>0</v>
      </c>
      <c r="M27" s="7">
        <v>0</v>
      </c>
      <c r="O27" s="7">
        <v>2973038750</v>
      </c>
      <c r="Q27" s="7">
        <v>353463267</v>
      </c>
      <c r="S27" s="7">
        <v>2619575483</v>
      </c>
    </row>
    <row r="28" spans="1:19" ht="21.75" customHeight="1">
      <c r="A28" s="7" t="s">
        <v>77</v>
      </c>
      <c r="C28" s="7" t="s">
        <v>298</v>
      </c>
      <c r="E28" s="7">
        <v>4859597</v>
      </c>
      <c r="G28" s="7">
        <v>940</v>
      </c>
      <c r="I28" s="7">
        <v>0</v>
      </c>
      <c r="K28" s="7">
        <v>0</v>
      </c>
      <c r="M28" s="7">
        <v>0</v>
      </c>
      <c r="O28" s="7">
        <v>4568021180</v>
      </c>
      <c r="Q28" s="7">
        <v>526014560</v>
      </c>
      <c r="S28" s="7">
        <v>4042006620</v>
      </c>
    </row>
    <row r="29" spans="1:19" ht="21.75" customHeight="1">
      <c r="A29" s="7" t="s">
        <v>158</v>
      </c>
      <c r="C29" s="7" t="s">
        <v>288</v>
      </c>
      <c r="E29" s="7">
        <v>49463051</v>
      </c>
      <c r="G29" s="7">
        <v>35</v>
      </c>
      <c r="I29" s="7">
        <v>0</v>
      </c>
      <c r="K29" s="7">
        <v>0</v>
      </c>
      <c r="M29" s="7">
        <v>0</v>
      </c>
      <c r="O29" s="7">
        <v>1731206785</v>
      </c>
      <c r="Q29" s="7">
        <v>96302577</v>
      </c>
      <c r="S29" s="7">
        <v>1634904208</v>
      </c>
    </row>
    <row r="30" spans="1:19" ht="21.75" customHeight="1">
      <c r="A30" s="7" t="s">
        <v>110</v>
      </c>
      <c r="C30" s="7" t="s">
        <v>299</v>
      </c>
      <c r="E30" s="7">
        <v>600000</v>
      </c>
      <c r="G30" s="7">
        <v>22700</v>
      </c>
      <c r="I30" s="7">
        <v>0</v>
      </c>
      <c r="K30" s="7">
        <v>0</v>
      </c>
      <c r="M30" s="7">
        <v>0</v>
      </c>
      <c r="O30" s="7">
        <v>13620000000</v>
      </c>
      <c r="Q30" s="7">
        <v>1517017651</v>
      </c>
      <c r="S30" s="7">
        <v>12102982349</v>
      </c>
    </row>
    <row r="31" spans="1:19" ht="21.75" customHeight="1">
      <c r="A31" s="7" t="s">
        <v>108</v>
      </c>
      <c r="C31" s="7" t="s">
        <v>300</v>
      </c>
      <c r="E31" s="7">
        <v>50000</v>
      </c>
      <c r="G31" s="7">
        <v>28874</v>
      </c>
      <c r="I31" s="7">
        <v>0</v>
      </c>
      <c r="K31" s="7">
        <v>0</v>
      </c>
      <c r="M31" s="7">
        <v>0</v>
      </c>
      <c r="O31" s="7">
        <v>1443700000</v>
      </c>
      <c r="Q31" s="7">
        <v>0</v>
      </c>
      <c r="S31" s="7">
        <v>1443700000</v>
      </c>
    </row>
    <row r="32" spans="1:19" ht="21.75" customHeight="1">
      <c r="A32" s="7" t="s">
        <v>109</v>
      </c>
      <c r="C32" s="7" t="s">
        <v>7</v>
      </c>
      <c r="E32" s="7">
        <v>1500000</v>
      </c>
      <c r="G32" s="7">
        <v>1600</v>
      </c>
      <c r="I32" s="7">
        <v>0</v>
      </c>
      <c r="K32" s="7">
        <v>0</v>
      </c>
      <c r="M32" s="7">
        <v>0</v>
      </c>
      <c r="O32" s="7">
        <v>2400000000</v>
      </c>
      <c r="Q32" s="7">
        <v>134970911</v>
      </c>
      <c r="S32" s="7">
        <v>2265029089</v>
      </c>
    </row>
    <row r="33" spans="1:19" ht="21.75" customHeight="1">
      <c r="A33" s="7" t="s">
        <v>261</v>
      </c>
      <c r="C33" s="7" t="s">
        <v>301</v>
      </c>
      <c r="E33" s="7">
        <v>1555000</v>
      </c>
      <c r="G33" s="7">
        <v>850</v>
      </c>
      <c r="I33" s="7">
        <v>0</v>
      </c>
      <c r="K33" s="7">
        <v>0</v>
      </c>
      <c r="M33" s="7">
        <v>0</v>
      </c>
      <c r="O33" s="7">
        <v>1321750000</v>
      </c>
      <c r="Q33" s="7">
        <v>41222462</v>
      </c>
      <c r="S33" s="7">
        <v>1280527538</v>
      </c>
    </row>
    <row r="34" spans="1:19" ht="21.75" customHeight="1">
      <c r="A34" s="7" t="s">
        <v>230</v>
      </c>
      <c r="C34" s="7" t="s">
        <v>302</v>
      </c>
      <c r="E34" s="7">
        <v>2000000</v>
      </c>
      <c r="G34" s="7">
        <v>580</v>
      </c>
      <c r="I34" s="7">
        <v>0</v>
      </c>
      <c r="K34" s="7">
        <v>0</v>
      </c>
      <c r="M34" s="7">
        <v>0</v>
      </c>
      <c r="O34" s="7">
        <v>1160000000</v>
      </c>
      <c r="Q34" s="7">
        <v>134818402</v>
      </c>
      <c r="S34" s="7">
        <v>1025181598</v>
      </c>
    </row>
    <row r="35" spans="1:19" ht="21.75" customHeight="1">
      <c r="A35" s="7" t="s">
        <v>107</v>
      </c>
      <c r="C35" s="7" t="s">
        <v>303</v>
      </c>
      <c r="E35" s="7">
        <v>20000000</v>
      </c>
      <c r="G35" s="7">
        <v>790</v>
      </c>
      <c r="I35" s="7">
        <v>0</v>
      </c>
      <c r="K35" s="7">
        <v>0</v>
      </c>
      <c r="M35" s="7">
        <v>0</v>
      </c>
      <c r="O35" s="7">
        <v>15800000000</v>
      </c>
      <c r="Q35" s="7">
        <v>0</v>
      </c>
      <c r="S35" s="7">
        <v>15800000000</v>
      </c>
    </row>
    <row r="36" spans="1:19" ht="21.75" customHeight="1">
      <c r="A36" s="7" t="s">
        <v>227</v>
      </c>
      <c r="C36" s="7" t="s">
        <v>300</v>
      </c>
      <c r="E36" s="7">
        <v>200000</v>
      </c>
      <c r="G36" s="7">
        <v>7200</v>
      </c>
      <c r="I36" s="7">
        <v>0</v>
      </c>
      <c r="K36" s="7">
        <v>0</v>
      </c>
      <c r="M36" s="7">
        <v>0</v>
      </c>
      <c r="O36" s="7">
        <v>1440000000</v>
      </c>
      <c r="Q36" s="7">
        <v>0</v>
      </c>
      <c r="S36" s="7">
        <v>1440000000</v>
      </c>
    </row>
    <row r="37" spans="1:19" ht="21.75" customHeight="1">
      <c r="A37" s="7" t="s">
        <v>144</v>
      </c>
      <c r="C37" s="7" t="s">
        <v>304</v>
      </c>
      <c r="E37" s="7">
        <v>227214314</v>
      </c>
      <c r="G37" s="7">
        <v>180</v>
      </c>
      <c r="I37" s="7">
        <v>0</v>
      </c>
      <c r="K37" s="7">
        <v>0</v>
      </c>
      <c r="M37" s="7">
        <v>0</v>
      </c>
      <c r="O37" s="7">
        <v>40898576520</v>
      </c>
      <c r="Q37" s="7">
        <v>0</v>
      </c>
      <c r="S37" s="7">
        <v>40898576520</v>
      </c>
    </row>
    <row r="38" spans="1:19" ht="21.75" customHeight="1">
      <c r="A38" s="7" t="s">
        <v>123</v>
      </c>
      <c r="C38" s="7" t="s">
        <v>286</v>
      </c>
      <c r="E38" s="7">
        <v>36115201</v>
      </c>
      <c r="G38" s="7">
        <v>120</v>
      </c>
      <c r="I38" s="7">
        <v>0</v>
      </c>
      <c r="K38" s="7">
        <v>0</v>
      </c>
      <c r="M38" s="7">
        <v>0</v>
      </c>
      <c r="O38" s="7">
        <v>4333824120</v>
      </c>
      <c r="Q38" s="7">
        <v>542701762</v>
      </c>
      <c r="S38" s="7">
        <v>3791122358</v>
      </c>
    </row>
    <row r="39" spans="1:19" ht="21.75" customHeight="1">
      <c r="A39" s="7" t="s">
        <v>148</v>
      </c>
      <c r="C39" s="7" t="s">
        <v>305</v>
      </c>
      <c r="E39" s="7">
        <v>198343</v>
      </c>
      <c r="G39" s="7">
        <v>2620</v>
      </c>
      <c r="I39" s="7">
        <v>0</v>
      </c>
      <c r="K39" s="7">
        <v>0</v>
      </c>
      <c r="M39" s="7">
        <v>0</v>
      </c>
      <c r="O39" s="7">
        <v>519658660</v>
      </c>
      <c r="Q39" s="7">
        <v>17539769</v>
      </c>
      <c r="S39" s="7">
        <v>502118891</v>
      </c>
    </row>
    <row r="40" spans="1:19" ht="21.75" customHeight="1">
      <c r="A40" s="7" t="s">
        <v>27</v>
      </c>
      <c r="C40" s="7" t="s">
        <v>306</v>
      </c>
      <c r="E40" s="7">
        <v>45750000</v>
      </c>
      <c r="G40" s="7">
        <v>76</v>
      </c>
      <c r="I40" s="7">
        <v>0</v>
      </c>
      <c r="K40" s="7">
        <v>0</v>
      </c>
      <c r="M40" s="7">
        <v>0</v>
      </c>
      <c r="O40" s="7">
        <v>3477000000</v>
      </c>
      <c r="Q40" s="7">
        <v>407822249</v>
      </c>
      <c r="S40" s="7">
        <v>3069177751</v>
      </c>
    </row>
    <row r="41" spans="1:19" ht="21.75" customHeight="1">
      <c r="A41" s="7" t="s">
        <v>137</v>
      </c>
      <c r="C41" s="7" t="s">
        <v>307</v>
      </c>
      <c r="E41" s="7">
        <v>72803285</v>
      </c>
      <c r="G41" s="7">
        <v>34</v>
      </c>
      <c r="I41" s="7">
        <v>0</v>
      </c>
      <c r="K41" s="7">
        <v>0</v>
      </c>
      <c r="M41" s="7">
        <v>0</v>
      </c>
      <c r="O41" s="7">
        <v>2475311690</v>
      </c>
      <c r="Q41" s="7">
        <v>277042184</v>
      </c>
      <c r="S41" s="7">
        <v>2198269506</v>
      </c>
    </row>
    <row r="42" spans="1:19" ht="21.75" customHeight="1">
      <c r="A42" s="7" t="s">
        <v>134</v>
      </c>
      <c r="C42" s="7" t="s">
        <v>292</v>
      </c>
      <c r="E42" s="7">
        <v>17200000</v>
      </c>
      <c r="G42" s="7">
        <v>60</v>
      </c>
      <c r="I42" s="7">
        <v>0</v>
      </c>
      <c r="K42" s="7">
        <v>0</v>
      </c>
      <c r="M42" s="7">
        <v>0</v>
      </c>
      <c r="O42" s="7">
        <v>1032000000</v>
      </c>
      <c r="Q42" s="7">
        <v>119389461</v>
      </c>
      <c r="S42" s="7">
        <v>912610539</v>
      </c>
    </row>
    <row r="43" spans="1:19" ht="21.75" customHeight="1">
      <c r="A43" s="7" t="s">
        <v>82</v>
      </c>
      <c r="C43" s="7" t="s">
        <v>284</v>
      </c>
      <c r="E43" s="7">
        <v>14400000</v>
      </c>
      <c r="G43" s="7">
        <v>316</v>
      </c>
      <c r="I43" s="7">
        <v>0</v>
      </c>
      <c r="K43" s="7">
        <v>0</v>
      </c>
      <c r="M43" s="7">
        <v>0</v>
      </c>
      <c r="O43" s="7">
        <v>4550400000</v>
      </c>
      <c r="Q43" s="7">
        <v>553057040</v>
      </c>
      <c r="S43" s="7">
        <v>3997342960</v>
      </c>
    </row>
    <row r="44" spans="1:19" ht="21.75" customHeight="1">
      <c r="A44" s="7" t="s">
        <v>157</v>
      </c>
      <c r="C44" s="7" t="s">
        <v>296</v>
      </c>
      <c r="E44" s="7">
        <v>413101</v>
      </c>
      <c r="G44" s="7">
        <v>1200</v>
      </c>
      <c r="I44" s="7">
        <v>0</v>
      </c>
      <c r="K44" s="7">
        <v>0</v>
      </c>
      <c r="M44" s="7">
        <v>0</v>
      </c>
      <c r="O44" s="7">
        <v>495721200</v>
      </c>
      <c r="Q44" s="7">
        <v>0</v>
      </c>
      <c r="S44" s="7">
        <v>495721200</v>
      </c>
    </row>
    <row r="45" spans="1:19" ht="21.75" customHeight="1">
      <c r="A45" s="7" t="s">
        <v>47</v>
      </c>
      <c r="C45" s="7" t="s">
        <v>308</v>
      </c>
      <c r="E45" s="7">
        <v>7617754</v>
      </c>
      <c r="G45" s="7">
        <v>1000</v>
      </c>
      <c r="I45" s="7">
        <v>0</v>
      </c>
      <c r="K45" s="7">
        <v>0</v>
      </c>
      <c r="M45" s="7">
        <v>0</v>
      </c>
      <c r="O45" s="7">
        <v>7617754000</v>
      </c>
      <c r="Q45" s="7">
        <v>0</v>
      </c>
      <c r="S45" s="7">
        <v>7617754000</v>
      </c>
    </row>
    <row r="46" spans="1:19" ht="21.75" customHeight="1">
      <c r="A46" s="7" t="s">
        <v>88</v>
      </c>
      <c r="C46" s="7" t="s">
        <v>309</v>
      </c>
      <c r="E46" s="7">
        <v>12455376</v>
      </c>
      <c r="G46" s="7">
        <v>350</v>
      </c>
      <c r="I46" s="7">
        <v>0</v>
      </c>
      <c r="K46" s="7">
        <v>0</v>
      </c>
      <c r="M46" s="7">
        <v>0</v>
      </c>
      <c r="O46" s="7">
        <v>4359381600</v>
      </c>
      <c r="Q46" s="7">
        <v>0</v>
      </c>
      <c r="S46" s="7">
        <v>4359381600</v>
      </c>
    </row>
    <row r="47" spans="1:19" ht="21.75" customHeight="1">
      <c r="A47" s="7" t="s">
        <v>164</v>
      </c>
      <c r="C47" s="7" t="s">
        <v>302</v>
      </c>
      <c r="E47" s="7">
        <v>1753119</v>
      </c>
      <c r="G47" s="7">
        <v>8600</v>
      </c>
      <c r="I47" s="7">
        <v>0</v>
      </c>
      <c r="K47" s="7">
        <v>0</v>
      </c>
      <c r="M47" s="7">
        <v>0</v>
      </c>
      <c r="O47" s="7">
        <v>15076823400</v>
      </c>
      <c r="Q47" s="7">
        <v>1752270032</v>
      </c>
      <c r="S47" s="7">
        <v>13324553368</v>
      </c>
    </row>
    <row r="48" spans="1:19" ht="21.75" customHeight="1">
      <c r="A48" s="7" t="s">
        <v>22</v>
      </c>
      <c r="C48" s="7" t="s">
        <v>309</v>
      </c>
      <c r="E48" s="7">
        <v>6878730</v>
      </c>
      <c r="G48" s="7">
        <v>180</v>
      </c>
      <c r="I48" s="7">
        <v>0</v>
      </c>
      <c r="K48" s="7">
        <v>0</v>
      </c>
      <c r="M48" s="7">
        <v>0</v>
      </c>
      <c r="O48" s="7">
        <v>1238171400</v>
      </c>
      <c r="Q48" s="7">
        <v>15079219</v>
      </c>
      <c r="S48" s="7">
        <v>1223092181</v>
      </c>
    </row>
    <row r="49" spans="1:19" ht="21.75" customHeight="1">
      <c r="A49" s="7" t="s">
        <v>136</v>
      </c>
      <c r="C49" s="7" t="s">
        <v>7</v>
      </c>
      <c r="E49" s="7">
        <v>63840738</v>
      </c>
      <c r="G49" s="7">
        <v>120</v>
      </c>
      <c r="I49" s="7">
        <v>0</v>
      </c>
      <c r="K49" s="7">
        <v>0</v>
      </c>
      <c r="M49" s="7">
        <v>0</v>
      </c>
      <c r="O49" s="7">
        <v>7660888560</v>
      </c>
      <c r="Q49" s="7">
        <v>233997924</v>
      </c>
      <c r="S49" s="7">
        <v>7426890636</v>
      </c>
    </row>
    <row r="50" spans="1:19" ht="21.75" customHeight="1">
      <c r="A50" s="7" t="s">
        <v>21</v>
      </c>
      <c r="C50" s="7" t="s">
        <v>310</v>
      </c>
      <c r="E50" s="7">
        <v>14602095</v>
      </c>
      <c r="G50" s="7">
        <v>1500</v>
      </c>
      <c r="I50" s="7">
        <v>0</v>
      </c>
      <c r="K50" s="7">
        <v>0</v>
      </c>
      <c r="M50" s="7">
        <v>0</v>
      </c>
      <c r="O50" s="7">
        <v>21903142500</v>
      </c>
      <c r="Q50" s="7">
        <v>0</v>
      </c>
      <c r="S50" s="7">
        <v>21903142500</v>
      </c>
    </row>
    <row r="51" spans="1:19" ht="21.75" customHeight="1">
      <c r="A51" s="7" t="s">
        <v>99</v>
      </c>
      <c r="C51" s="7" t="s">
        <v>287</v>
      </c>
      <c r="E51" s="7">
        <v>15513072</v>
      </c>
      <c r="G51" s="7">
        <v>583</v>
      </c>
      <c r="I51" s="7">
        <v>0</v>
      </c>
      <c r="K51" s="7">
        <v>0</v>
      </c>
      <c r="M51" s="7">
        <v>0</v>
      </c>
      <c r="O51" s="7">
        <v>9044120976</v>
      </c>
      <c r="Q51" s="7">
        <v>1137284674</v>
      </c>
      <c r="S51" s="7">
        <v>7906836302</v>
      </c>
    </row>
    <row r="52" spans="1:19" ht="21.75" customHeight="1">
      <c r="A52" s="7" t="s">
        <v>103</v>
      </c>
      <c r="C52" s="7" t="s">
        <v>311</v>
      </c>
      <c r="E52" s="7">
        <v>100000</v>
      </c>
      <c r="G52" s="7">
        <v>9700</v>
      </c>
      <c r="I52" s="7">
        <v>0</v>
      </c>
      <c r="K52" s="7">
        <v>0</v>
      </c>
      <c r="M52" s="7">
        <v>0</v>
      </c>
      <c r="O52" s="7">
        <v>970000000</v>
      </c>
      <c r="Q52" s="7">
        <v>0</v>
      </c>
      <c r="S52" s="7">
        <v>970000000</v>
      </c>
    </row>
    <row r="53" spans="1:19" ht="21.75" customHeight="1">
      <c r="A53" s="7" t="s">
        <v>147</v>
      </c>
      <c r="C53" s="7" t="s">
        <v>303</v>
      </c>
      <c r="E53" s="7">
        <v>1054970</v>
      </c>
      <c r="G53" s="7">
        <v>1910</v>
      </c>
      <c r="I53" s="7">
        <v>0</v>
      </c>
      <c r="K53" s="7">
        <v>0</v>
      </c>
      <c r="M53" s="7">
        <v>0</v>
      </c>
      <c r="O53" s="7">
        <v>2014992700</v>
      </c>
      <c r="Q53" s="7">
        <v>70584675</v>
      </c>
      <c r="S53" s="7">
        <v>1944408025</v>
      </c>
    </row>
    <row r="54" spans="1:19" ht="21.75" customHeight="1">
      <c r="A54" s="7" t="s">
        <v>125</v>
      </c>
      <c r="C54" s="7" t="s">
        <v>312</v>
      </c>
      <c r="E54" s="7">
        <v>1600000</v>
      </c>
      <c r="G54" s="7">
        <v>200</v>
      </c>
      <c r="I54" s="7">
        <v>320000000</v>
      </c>
      <c r="K54" s="7">
        <v>12429230</v>
      </c>
      <c r="M54" s="7">
        <v>307570770</v>
      </c>
      <c r="O54" s="7">
        <v>320000000</v>
      </c>
      <c r="Q54" s="7">
        <v>12429230</v>
      </c>
      <c r="S54" s="7">
        <v>307570770</v>
      </c>
    </row>
    <row r="55" spans="1:19" ht="21.75" customHeight="1">
      <c r="A55" s="7" t="s">
        <v>74</v>
      </c>
      <c r="C55" s="7" t="s">
        <v>292</v>
      </c>
      <c r="E55" s="7">
        <v>6595000</v>
      </c>
      <c r="G55" s="7">
        <v>260</v>
      </c>
      <c r="I55" s="7">
        <v>0</v>
      </c>
      <c r="K55" s="7">
        <v>0</v>
      </c>
      <c r="M55" s="7">
        <v>0</v>
      </c>
      <c r="O55" s="7">
        <v>1714700000</v>
      </c>
      <c r="Q55" s="7">
        <v>198369291</v>
      </c>
      <c r="S55" s="7">
        <v>1516330709</v>
      </c>
    </row>
    <row r="56" spans="1:19" ht="21.75" customHeight="1">
      <c r="A56" s="7" t="s">
        <v>32</v>
      </c>
      <c r="C56" s="7" t="s">
        <v>286</v>
      </c>
      <c r="E56" s="7">
        <v>37675191</v>
      </c>
      <c r="G56" s="7">
        <v>161</v>
      </c>
      <c r="I56" s="7">
        <v>0</v>
      </c>
      <c r="K56" s="7">
        <v>0</v>
      </c>
      <c r="M56" s="7">
        <v>0</v>
      </c>
      <c r="O56" s="7">
        <v>6065705751</v>
      </c>
      <c r="Q56" s="7">
        <v>759576095</v>
      </c>
      <c r="S56" s="7">
        <v>5306129656</v>
      </c>
    </row>
    <row r="57" spans="1:19" ht="21.75" customHeight="1">
      <c r="A57" s="7" t="s">
        <v>46</v>
      </c>
      <c r="C57" s="7" t="s">
        <v>287</v>
      </c>
      <c r="E57" s="7">
        <v>1881250</v>
      </c>
      <c r="G57" s="7">
        <v>1110</v>
      </c>
      <c r="I57" s="7">
        <v>0</v>
      </c>
      <c r="K57" s="7">
        <v>0</v>
      </c>
      <c r="M57" s="7">
        <v>0</v>
      </c>
      <c r="O57" s="7">
        <v>2088187500</v>
      </c>
      <c r="Q57" s="7">
        <v>0</v>
      </c>
      <c r="S57" s="7">
        <v>2088187500</v>
      </c>
    </row>
    <row r="58" spans="1:19" ht="21.75" customHeight="1">
      <c r="A58" s="7" t="s">
        <v>65</v>
      </c>
      <c r="C58" s="7" t="s">
        <v>313</v>
      </c>
      <c r="E58" s="7">
        <v>15000000</v>
      </c>
      <c r="G58" s="7">
        <v>250</v>
      </c>
      <c r="I58" s="7">
        <v>0</v>
      </c>
      <c r="K58" s="7">
        <v>0</v>
      </c>
      <c r="M58" s="7">
        <v>0</v>
      </c>
      <c r="O58" s="7">
        <v>3750000000</v>
      </c>
      <c r="Q58" s="7">
        <v>5129959</v>
      </c>
      <c r="S58" s="7">
        <v>3744870041</v>
      </c>
    </row>
    <row r="59" spans="1:19" ht="21.75" customHeight="1">
      <c r="A59" s="7" t="s">
        <v>119</v>
      </c>
      <c r="C59" s="7" t="s">
        <v>293</v>
      </c>
      <c r="E59" s="7">
        <v>3970674</v>
      </c>
      <c r="G59" s="7">
        <v>1227</v>
      </c>
      <c r="I59" s="7">
        <v>0</v>
      </c>
      <c r="K59" s="7">
        <v>0</v>
      </c>
      <c r="M59" s="7">
        <v>0</v>
      </c>
      <c r="O59" s="7">
        <v>4872016998</v>
      </c>
      <c r="Q59" s="7">
        <v>581821089</v>
      </c>
      <c r="S59" s="7">
        <v>4290195909</v>
      </c>
    </row>
    <row r="60" spans="1:19" ht="21.75" customHeight="1">
      <c r="A60" s="7" t="s">
        <v>44</v>
      </c>
      <c r="C60" s="7" t="s">
        <v>299</v>
      </c>
      <c r="E60" s="7">
        <v>24143344</v>
      </c>
      <c r="G60" s="7">
        <v>487</v>
      </c>
      <c r="I60" s="7">
        <v>0</v>
      </c>
      <c r="K60" s="7">
        <v>0</v>
      </c>
      <c r="M60" s="7">
        <v>0</v>
      </c>
      <c r="O60" s="7">
        <v>11757808528</v>
      </c>
      <c r="Q60" s="7">
        <v>1309603750</v>
      </c>
      <c r="S60" s="7">
        <v>10448204778</v>
      </c>
    </row>
    <row r="61" spans="1:19" ht="21.75" customHeight="1">
      <c r="A61" s="7" t="s">
        <v>257</v>
      </c>
      <c r="C61" s="7" t="s">
        <v>314</v>
      </c>
      <c r="E61" s="7">
        <v>424530</v>
      </c>
      <c r="G61" s="7">
        <v>810</v>
      </c>
      <c r="I61" s="7">
        <v>0</v>
      </c>
      <c r="K61" s="7">
        <v>0</v>
      </c>
      <c r="M61" s="7">
        <v>0</v>
      </c>
      <c r="O61" s="7">
        <v>343869300</v>
      </c>
      <c r="Q61" s="7">
        <v>0</v>
      </c>
      <c r="S61" s="7">
        <v>343869300</v>
      </c>
    </row>
    <row r="62" spans="1:19" ht="21.75" customHeight="1">
      <c r="A62" s="7" t="s">
        <v>171</v>
      </c>
      <c r="C62" s="7" t="s">
        <v>315</v>
      </c>
      <c r="E62" s="7">
        <v>18600000</v>
      </c>
      <c r="G62" s="7">
        <v>101</v>
      </c>
      <c r="I62" s="7">
        <v>0</v>
      </c>
      <c r="K62" s="7">
        <v>0</v>
      </c>
      <c r="M62" s="7">
        <v>0</v>
      </c>
      <c r="O62" s="7">
        <v>1878600000</v>
      </c>
      <c r="Q62" s="7">
        <v>0</v>
      </c>
      <c r="S62" s="7">
        <v>1878600000</v>
      </c>
    </row>
    <row r="63" spans="1:19" ht="21.75" customHeight="1">
      <c r="A63" s="7" t="s">
        <v>105</v>
      </c>
      <c r="C63" s="7" t="s">
        <v>284</v>
      </c>
      <c r="E63" s="7">
        <v>201981</v>
      </c>
      <c r="G63" s="7">
        <v>14600</v>
      </c>
      <c r="I63" s="7">
        <v>0</v>
      </c>
      <c r="K63" s="7">
        <v>0</v>
      </c>
      <c r="M63" s="7">
        <v>0</v>
      </c>
      <c r="O63" s="7">
        <v>2948922600</v>
      </c>
      <c r="Q63" s="7">
        <v>358412975</v>
      </c>
      <c r="S63" s="7">
        <v>2590509625</v>
      </c>
    </row>
    <row r="64" spans="1:19" ht="21.75" customHeight="1">
      <c r="A64" s="7" t="s">
        <v>23</v>
      </c>
      <c r="C64" s="7" t="s">
        <v>7</v>
      </c>
      <c r="E64" s="7">
        <v>208175</v>
      </c>
      <c r="G64" s="7">
        <v>250</v>
      </c>
      <c r="I64" s="7">
        <v>0</v>
      </c>
      <c r="K64" s="7">
        <v>0</v>
      </c>
      <c r="M64" s="7">
        <v>0</v>
      </c>
      <c r="O64" s="7">
        <v>52043750</v>
      </c>
      <c r="Q64" s="7">
        <v>3053502</v>
      </c>
      <c r="S64" s="7">
        <v>48990248</v>
      </c>
    </row>
    <row r="65" spans="1:19" ht="21.75" customHeight="1">
      <c r="A65" s="7" t="s">
        <v>159</v>
      </c>
      <c r="C65" s="7" t="s">
        <v>286</v>
      </c>
      <c r="E65" s="7">
        <v>2696706</v>
      </c>
      <c r="G65" s="7">
        <v>260</v>
      </c>
      <c r="I65" s="7">
        <v>0</v>
      </c>
      <c r="K65" s="7">
        <v>0</v>
      </c>
      <c r="M65" s="7">
        <v>0</v>
      </c>
      <c r="O65" s="7">
        <v>701143560</v>
      </c>
      <c r="Q65" s="7">
        <v>87800482</v>
      </c>
      <c r="S65" s="7">
        <v>613343078</v>
      </c>
    </row>
    <row r="66" spans="1:19" ht="21.75" customHeight="1">
      <c r="A66" s="7" t="s">
        <v>59</v>
      </c>
      <c r="C66" s="7" t="s">
        <v>7</v>
      </c>
      <c r="E66" s="7">
        <v>4188010</v>
      </c>
      <c r="G66" s="7">
        <v>2700</v>
      </c>
      <c r="I66" s="7">
        <v>0</v>
      </c>
      <c r="K66" s="7">
        <v>0</v>
      </c>
      <c r="M66" s="7">
        <v>0</v>
      </c>
      <c r="O66" s="7">
        <v>11307627000</v>
      </c>
      <c r="Q66" s="7">
        <v>642810837</v>
      </c>
      <c r="S66" s="7">
        <v>10664816163</v>
      </c>
    </row>
    <row r="67" spans="1:19" ht="21.75" customHeight="1">
      <c r="A67" s="7" t="s">
        <v>111</v>
      </c>
      <c r="C67" s="7" t="s">
        <v>316</v>
      </c>
      <c r="E67" s="7">
        <v>77262307</v>
      </c>
      <c r="G67" s="7">
        <v>350</v>
      </c>
      <c r="I67" s="7">
        <v>0</v>
      </c>
      <c r="K67" s="7">
        <v>0</v>
      </c>
      <c r="M67" s="7">
        <v>0</v>
      </c>
      <c r="O67" s="7">
        <v>27041807450</v>
      </c>
      <c r="Q67" s="7">
        <v>3243712889</v>
      </c>
      <c r="S67" s="7">
        <v>23798094561</v>
      </c>
    </row>
    <row r="68" spans="1:19" ht="21.75" customHeight="1">
      <c r="A68" s="7" t="s">
        <v>130</v>
      </c>
      <c r="C68" s="7" t="s">
        <v>7</v>
      </c>
      <c r="E68" s="7">
        <v>3375131</v>
      </c>
      <c r="G68" s="7">
        <v>930</v>
      </c>
      <c r="I68" s="7">
        <v>0</v>
      </c>
      <c r="K68" s="7">
        <v>0</v>
      </c>
      <c r="M68" s="7">
        <v>0</v>
      </c>
      <c r="O68" s="7">
        <v>3138871830</v>
      </c>
      <c r="Q68" s="7">
        <v>174607359</v>
      </c>
      <c r="S68" s="7">
        <v>2964264471</v>
      </c>
    </row>
    <row r="69" spans="1:19" ht="21.75" customHeight="1">
      <c r="A69" s="7" t="s">
        <v>33</v>
      </c>
      <c r="C69" s="7" t="s">
        <v>7</v>
      </c>
      <c r="E69" s="7">
        <v>1700000</v>
      </c>
      <c r="G69" s="7">
        <v>70</v>
      </c>
      <c r="I69" s="7">
        <v>0</v>
      </c>
      <c r="K69" s="7">
        <v>0</v>
      </c>
      <c r="M69" s="7">
        <v>0</v>
      </c>
      <c r="O69" s="7">
        <v>119000000</v>
      </c>
      <c r="Q69" s="7">
        <v>0</v>
      </c>
      <c r="S69" s="7">
        <v>119000000</v>
      </c>
    </row>
    <row r="70" spans="1:19" ht="21.75" customHeight="1">
      <c r="A70" s="7" t="s">
        <v>83</v>
      </c>
      <c r="C70" s="7" t="s">
        <v>288</v>
      </c>
      <c r="E70" s="7">
        <v>25711914</v>
      </c>
      <c r="G70" s="7">
        <v>1110</v>
      </c>
      <c r="I70" s="7">
        <v>0</v>
      </c>
      <c r="K70" s="7">
        <v>0</v>
      </c>
      <c r="M70" s="7">
        <v>0</v>
      </c>
      <c r="O70" s="7">
        <v>28540224540</v>
      </c>
      <c r="Q70" s="7">
        <v>574635393</v>
      </c>
      <c r="S70" s="7">
        <v>27965589147</v>
      </c>
    </row>
    <row r="71" spans="1:19" ht="21.75" customHeight="1">
      <c r="A71" s="7" t="s">
        <v>166</v>
      </c>
      <c r="C71" s="7" t="s">
        <v>7</v>
      </c>
      <c r="E71" s="7">
        <v>2200000</v>
      </c>
      <c r="G71" s="7">
        <v>432</v>
      </c>
      <c r="I71" s="7">
        <v>950400000</v>
      </c>
      <c r="K71" s="7">
        <v>52287379</v>
      </c>
      <c r="M71" s="7">
        <v>898112621</v>
      </c>
      <c r="O71" s="7">
        <v>950400000</v>
      </c>
      <c r="Q71" s="7">
        <v>52287379</v>
      </c>
      <c r="S71" s="7">
        <v>898112621</v>
      </c>
    </row>
    <row r="72" spans="1:19" ht="21.75" customHeight="1">
      <c r="A72" s="7" t="s">
        <v>94</v>
      </c>
      <c r="C72" s="7" t="s">
        <v>7</v>
      </c>
      <c r="E72" s="7">
        <v>73117508</v>
      </c>
      <c r="G72" s="7">
        <v>430</v>
      </c>
      <c r="I72" s="7">
        <v>0</v>
      </c>
      <c r="K72" s="7">
        <v>0</v>
      </c>
      <c r="M72" s="7">
        <v>0</v>
      </c>
      <c r="O72" s="7">
        <v>31440528440</v>
      </c>
      <c r="Q72" s="7">
        <v>1844673171</v>
      </c>
      <c r="S72" s="7">
        <v>29595855269</v>
      </c>
    </row>
    <row r="73" spans="1:19" ht="21.75" customHeight="1">
      <c r="A73" s="7" t="s">
        <v>64</v>
      </c>
      <c r="C73" s="7" t="s">
        <v>317</v>
      </c>
      <c r="E73" s="7">
        <v>192117352</v>
      </c>
      <c r="G73" s="7">
        <v>190</v>
      </c>
      <c r="I73" s="7">
        <v>0</v>
      </c>
      <c r="K73" s="7">
        <v>0</v>
      </c>
      <c r="M73" s="7">
        <v>0</v>
      </c>
      <c r="O73" s="7">
        <v>36502296880</v>
      </c>
      <c r="Q73" s="7">
        <v>4513489290</v>
      </c>
      <c r="S73" s="7">
        <v>31988807590</v>
      </c>
    </row>
    <row r="74" spans="1:19" ht="21.75" customHeight="1">
      <c r="A74" s="7" t="s">
        <v>162</v>
      </c>
      <c r="C74" s="7" t="s">
        <v>318</v>
      </c>
      <c r="E74" s="7">
        <v>400000</v>
      </c>
      <c r="G74" s="7">
        <v>1360</v>
      </c>
      <c r="I74" s="7">
        <v>0</v>
      </c>
      <c r="K74" s="7">
        <v>0</v>
      </c>
      <c r="M74" s="7">
        <v>0</v>
      </c>
      <c r="O74" s="7">
        <v>544000000</v>
      </c>
      <c r="Q74" s="7">
        <v>62642424</v>
      </c>
      <c r="S74" s="7">
        <v>481357576</v>
      </c>
    </row>
    <row r="75" spans="1:19" ht="21.75" customHeight="1">
      <c r="A75" s="7" t="s">
        <v>24</v>
      </c>
      <c r="C75" s="7" t="s">
        <v>319</v>
      </c>
      <c r="E75" s="7">
        <v>96989431</v>
      </c>
      <c r="G75" s="7">
        <v>260</v>
      </c>
      <c r="I75" s="7">
        <v>25217252060</v>
      </c>
      <c r="K75" s="7">
        <v>3560082644</v>
      </c>
      <c r="M75" s="7">
        <v>21657169416</v>
      </c>
      <c r="O75" s="7">
        <v>25217252060</v>
      </c>
      <c r="Q75" s="7">
        <v>3560082644</v>
      </c>
      <c r="S75" s="7">
        <v>21657169416</v>
      </c>
    </row>
    <row r="76" spans="1:19" ht="21.75" customHeight="1">
      <c r="A76" s="7" t="s">
        <v>165</v>
      </c>
      <c r="C76" s="7" t="s">
        <v>317</v>
      </c>
      <c r="E76" s="7">
        <v>2266009</v>
      </c>
      <c r="G76" s="7">
        <v>940</v>
      </c>
      <c r="I76" s="7">
        <v>0</v>
      </c>
      <c r="K76" s="7">
        <v>0</v>
      </c>
      <c r="M76" s="7">
        <v>0</v>
      </c>
      <c r="O76" s="7">
        <v>2130048460</v>
      </c>
      <c r="Q76" s="7">
        <v>263379341</v>
      </c>
      <c r="S76" s="7">
        <v>1866669119</v>
      </c>
    </row>
    <row r="77" spans="1:19" ht="21.75" customHeight="1">
      <c r="A77" s="7" t="s">
        <v>161</v>
      </c>
      <c r="C77" s="7" t="s">
        <v>288</v>
      </c>
      <c r="E77" s="7">
        <v>15965958</v>
      </c>
      <c r="G77" s="7">
        <v>1200</v>
      </c>
      <c r="I77" s="7">
        <v>0</v>
      </c>
      <c r="K77" s="7">
        <v>0</v>
      </c>
      <c r="M77" s="7">
        <v>0</v>
      </c>
      <c r="O77" s="7">
        <v>19159149600</v>
      </c>
      <c r="Q77" s="7">
        <v>1077469952</v>
      </c>
      <c r="S77" s="7">
        <v>18081679648</v>
      </c>
    </row>
    <row r="78" spans="1:19" ht="21.75" customHeight="1">
      <c r="A78" s="7" t="s">
        <v>95</v>
      </c>
      <c r="C78" s="7" t="s">
        <v>320</v>
      </c>
      <c r="E78" s="7">
        <v>4225571</v>
      </c>
      <c r="G78" s="7">
        <v>31</v>
      </c>
      <c r="I78" s="7">
        <v>0</v>
      </c>
      <c r="K78" s="7">
        <v>0</v>
      </c>
      <c r="M78" s="7">
        <v>0</v>
      </c>
      <c r="O78" s="7">
        <v>130992701</v>
      </c>
      <c r="Q78" s="7">
        <v>0</v>
      </c>
      <c r="S78" s="7">
        <v>130992701</v>
      </c>
    </row>
    <row r="79" spans="1:19" ht="21.75" customHeight="1">
      <c r="A79" s="7" t="s">
        <v>169</v>
      </c>
      <c r="C79" s="7" t="s">
        <v>321</v>
      </c>
      <c r="E79" s="7">
        <v>20754339</v>
      </c>
      <c r="G79" s="7">
        <v>1849</v>
      </c>
      <c r="I79" s="7">
        <v>0</v>
      </c>
      <c r="K79" s="7">
        <v>0</v>
      </c>
      <c r="M79" s="7">
        <v>0</v>
      </c>
      <c r="O79" s="7">
        <v>38374772811</v>
      </c>
      <c r="Q79" s="7">
        <v>722105940</v>
      </c>
      <c r="S79" s="7">
        <v>37652666871</v>
      </c>
    </row>
    <row r="80" spans="1:19" ht="21.75" customHeight="1">
      <c r="A80" s="7" t="s">
        <v>31</v>
      </c>
      <c r="C80" s="7" t="s">
        <v>322</v>
      </c>
      <c r="E80" s="7">
        <v>4748472</v>
      </c>
      <c r="G80" s="7">
        <v>530</v>
      </c>
      <c r="I80" s="7">
        <v>0</v>
      </c>
      <c r="K80" s="7">
        <v>0</v>
      </c>
      <c r="M80" s="7">
        <v>0</v>
      </c>
      <c r="O80" s="7">
        <v>2516690160</v>
      </c>
      <c r="Q80" s="7">
        <v>0</v>
      </c>
      <c r="S80" s="7">
        <v>2516690160</v>
      </c>
    </row>
    <row r="81" spans="1:19" ht="21.75" customHeight="1">
      <c r="A81" s="7" t="s">
        <v>40</v>
      </c>
      <c r="C81" s="7" t="s">
        <v>296</v>
      </c>
      <c r="E81" s="7">
        <v>700000</v>
      </c>
      <c r="G81" s="7">
        <v>4850</v>
      </c>
      <c r="I81" s="7">
        <v>0</v>
      </c>
      <c r="K81" s="7">
        <v>0</v>
      </c>
      <c r="M81" s="7">
        <v>0</v>
      </c>
      <c r="O81" s="7">
        <v>3395000000</v>
      </c>
      <c r="Q81" s="7">
        <v>0</v>
      </c>
      <c r="S81" s="7">
        <v>3395000000</v>
      </c>
    </row>
    <row r="82" spans="1:19" ht="21.75" customHeight="1">
      <c r="A82" s="7" t="s">
        <v>49</v>
      </c>
      <c r="C82" s="7" t="s">
        <v>323</v>
      </c>
      <c r="E82" s="7">
        <v>76104840</v>
      </c>
      <c r="G82" s="7">
        <v>390</v>
      </c>
      <c r="I82" s="7">
        <v>0</v>
      </c>
      <c r="K82" s="7">
        <v>0</v>
      </c>
      <c r="M82" s="7">
        <v>0</v>
      </c>
      <c r="O82" s="7">
        <v>29680887600</v>
      </c>
      <c r="Q82" s="7">
        <v>0</v>
      </c>
      <c r="S82" s="7">
        <v>29680887600</v>
      </c>
    </row>
    <row r="83" spans="1:19" ht="21.75" customHeight="1">
      <c r="A83" s="7" t="s">
        <v>168</v>
      </c>
      <c r="C83" s="7" t="s">
        <v>324</v>
      </c>
      <c r="E83" s="7">
        <v>2</v>
      </c>
      <c r="G83" s="7">
        <v>60</v>
      </c>
      <c r="I83" s="7">
        <v>120</v>
      </c>
      <c r="K83" s="7">
        <v>16</v>
      </c>
      <c r="M83" s="7">
        <v>104</v>
      </c>
      <c r="O83" s="7">
        <v>120</v>
      </c>
      <c r="Q83" s="7">
        <v>16</v>
      </c>
      <c r="S83" s="7">
        <v>104</v>
      </c>
    </row>
    <row r="84" spans="1:19" ht="21.75" customHeight="1">
      <c r="A84" s="7" t="s">
        <v>57</v>
      </c>
      <c r="C84" s="7" t="s">
        <v>287</v>
      </c>
      <c r="E84" s="7">
        <v>6354695</v>
      </c>
      <c r="G84" s="7">
        <v>100</v>
      </c>
      <c r="I84" s="7">
        <v>0</v>
      </c>
      <c r="K84" s="7">
        <v>0</v>
      </c>
      <c r="M84" s="7">
        <v>0</v>
      </c>
      <c r="O84" s="7">
        <v>635469500</v>
      </c>
      <c r="Q84" s="7">
        <v>79909338</v>
      </c>
      <c r="S84" s="7">
        <v>555560162</v>
      </c>
    </row>
    <row r="85" spans="1:19" ht="21.75" customHeight="1">
      <c r="A85" s="7" t="s">
        <v>156</v>
      </c>
      <c r="C85" s="7" t="s">
        <v>325</v>
      </c>
      <c r="E85" s="7">
        <v>70114903</v>
      </c>
      <c r="G85" s="7">
        <v>78</v>
      </c>
      <c r="I85" s="7">
        <v>0</v>
      </c>
      <c r="K85" s="7">
        <v>0</v>
      </c>
      <c r="M85" s="7">
        <v>0</v>
      </c>
      <c r="O85" s="7">
        <v>5468962434</v>
      </c>
      <c r="Q85" s="7">
        <v>0</v>
      </c>
      <c r="S85" s="7">
        <v>5468962434</v>
      </c>
    </row>
    <row r="86" spans="1:19" ht="21.75" customHeight="1">
      <c r="A86" s="7" t="s">
        <v>237</v>
      </c>
      <c r="C86" s="7" t="s">
        <v>326</v>
      </c>
      <c r="E86" s="7">
        <v>3537718</v>
      </c>
      <c r="G86" s="7">
        <v>441</v>
      </c>
      <c r="I86" s="7">
        <v>0</v>
      </c>
      <c r="K86" s="7">
        <v>0</v>
      </c>
      <c r="M86" s="7">
        <v>0</v>
      </c>
      <c r="O86" s="7">
        <v>1560133638</v>
      </c>
      <c r="Q86" s="7">
        <v>178814589</v>
      </c>
      <c r="S86" s="7">
        <v>1381319049</v>
      </c>
    </row>
    <row r="87" spans="1:19" ht="21.75" customHeight="1">
      <c r="A87" s="7" t="s">
        <v>52</v>
      </c>
      <c r="C87" s="7" t="s">
        <v>287</v>
      </c>
      <c r="E87" s="7">
        <v>129379111</v>
      </c>
      <c r="G87" s="7">
        <v>330</v>
      </c>
      <c r="I87" s="7">
        <v>0</v>
      </c>
      <c r="K87" s="7">
        <v>0</v>
      </c>
      <c r="M87" s="7">
        <v>0</v>
      </c>
      <c r="O87" s="7">
        <v>42695106630</v>
      </c>
      <c r="Q87" s="7">
        <v>5368845744</v>
      </c>
      <c r="S87" s="7">
        <v>37326260886</v>
      </c>
    </row>
    <row r="88" spans="1:19" ht="21.75" customHeight="1">
      <c r="A88" s="7" t="s">
        <v>172</v>
      </c>
      <c r="C88" s="7" t="s">
        <v>293</v>
      </c>
      <c r="E88" s="7">
        <v>13400000</v>
      </c>
      <c r="G88" s="7">
        <v>1087</v>
      </c>
      <c r="I88" s="7">
        <v>0</v>
      </c>
      <c r="K88" s="7">
        <v>0</v>
      </c>
      <c r="M88" s="7">
        <v>0</v>
      </c>
      <c r="O88" s="7">
        <v>14565800000</v>
      </c>
      <c r="Q88" s="7">
        <v>1739462244</v>
      </c>
      <c r="S88" s="7">
        <v>12826337756</v>
      </c>
    </row>
    <row r="89" spans="1:19" ht="21.75" customHeight="1">
      <c r="A89" s="7" t="s">
        <v>45</v>
      </c>
      <c r="C89" s="7" t="s">
        <v>298</v>
      </c>
      <c r="E89" s="7">
        <v>4400000</v>
      </c>
      <c r="G89" s="7">
        <v>1100</v>
      </c>
      <c r="I89" s="7">
        <v>0</v>
      </c>
      <c r="K89" s="7">
        <v>0</v>
      </c>
      <c r="M89" s="7">
        <v>0</v>
      </c>
      <c r="O89" s="7">
        <v>4840000000</v>
      </c>
      <c r="Q89" s="7">
        <v>557333333</v>
      </c>
      <c r="S89" s="7">
        <v>4282666667</v>
      </c>
    </row>
    <row r="90" spans="1:19" ht="21.75" customHeight="1">
      <c r="A90" s="7" t="s">
        <v>85</v>
      </c>
      <c r="C90" s="7" t="s">
        <v>7</v>
      </c>
      <c r="E90" s="7">
        <v>9781626</v>
      </c>
      <c r="G90" s="7">
        <v>1500</v>
      </c>
      <c r="I90" s="7">
        <v>14672439000</v>
      </c>
      <c r="K90" s="7">
        <v>860858768</v>
      </c>
      <c r="M90" s="7">
        <v>13811580232</v>
      </c>
      <c r="O90" s="7">
        <v>14672439000</v>
      </c>
      <c r="Q90" s="7">
        <v>860858768</v>
      </c>
      <c r="S90" s="7">
        <v>13811580232</v>
      </c>
    </row>
    <row r="91" spans="1:19" ht="21.75" customHeight="1">
      <c r="A91" s="7" t="s">
        <v>39</v>
      </c>
      <c r="C91" s="7" t="s">
        <v>298</v>
      </c>
      <c r="E91" s="7">
        <v>61130</v>
      </c>
      <c r="G91" s="7">
        <v>1100</v>
      </c>
      <c r="I91" s="7">
        <v>0</v>
      </c>
      <c r="K91" s="7">
        <v>0</v>
      </c>
      <c r="M91" s="7">
        <v>0</v>
      </c>
      <c r="O91" s="7">
        <v>67243000</v>
      </c>
      <c r="Q91" s="7">
        <v>7743133</v>
      </c>
      <c r="S91" s="7">
        <v>59499867</v>
      </c>
    </row>
    <row r="92" spans="1:19" ht="21.75" customHeight="1">
      <c r="A92" s="7" t="s">
        <v>126</v>
      </c>
      <c r="C92" s="7" t="s">
        <v>7</v>
      </c>
      <c r="E92" s="7">
        <v>1</v>
      </c>
      <c r="G92" s="7">
        <v>250</v>
      </c>
      <c r="I92" s="7">
        <v>0</v>
      </c>
      <c r="K92" s="7">
        <v>0</v>
      </c>
      <c r="M92" s="7">
        <v>0</v>
      </c>
      <c r="O92" s="7">
        <v>250</v>
      </c>
      <c r="Q92" s="7">
        <v>32</v>
      </c>
      <c r="S92" s="7">
        <v>218</v>
      </c>
    </row>
    <row r="93" spans="1:19" ht="21.75" customHeight="1">
      <c r="A93" s="7" t="s">
        <v>248</v>
      </c>
      <c r="C93" s="7" t="s">
        <v>298</v>
      </c>
      <c r="E93" s="7">
        <v>4000000</v>
      </c>
      <c r="G93" s="7">
        <v>60</v>
      </c>
      <c r="I93" s="7">
        <v>0</v>
      </c>
      <c r="K93" s="7">
        <v>0</v>
      </c>
      <c r="M93" s="7">
        <v>0</v>
      </c>
      <c r="O93" s="7">
        <v>240000000</v>
      </c>
      <c r="Q93" s="7">
        <v>0</v>
      </c>
      <c r="S93" s="7">
        <v>240000000</v>
      </c>
    </row>
    <row r="94" spans="1:19" ht="21.75" customHeight="1">
      <c r="A94" s="7" t="s">
        <v>258</v>
      </c>
      <c r="C94" s="7" t="s">
        <v>289</v>
      </c>
      <c r="E94" s="7">
        <v>590000</v>
      </c>
      <c r="G94" s="7">
        <v>1550</v>
      </c>
      <c r="I94" s="7">
        <v>0</v>
      </c>
      <c r="K94" s="7">
        <v>0</v>
      </c>
      <c r="M94" s="7">
        <v>0</v>
      </c>
      <c r="O94" s="7">
        <v>914500000</v>
      </c>
      <c r="Q94" s="7">
        <v>105306061</v>
      </c>
      <c r="S94" s="7">
        <v>809193939</v>
      </c>
    </row>
    <row r="95" spans="1:19" ht="21.75" customHeight="1">
      <c r="A95" s="7" t="s">
        <v>61</v>
      </c>
      <c r="C95" s="7" t="s">
        <v>317</v>
      </c>
      <c r="E95" s="7">
        <v>3091901</v>
      </c>
      <c r="G95" s="7">
        <v>200</v>
      </c>
      <c r="I95" s="7">
        <v>0</v>
      </c>
      <c r="K95" s="7">
        <v>0</v>
      </c>
      <c r="M95" s="7">
        <v>0</v>
      </c>
      <c r="O95" s="7">
        <v>618380200</v>
      </c>
      <c r="Q95" s="7">
        <v>76462378</v>
      </c>
      <c r="S95" s="7">
        <v>541917822</v>
      </c>
    </row>
    <row r="96" spans="1:19" ht="21.75" customHeight="1">
      <c r="A96" s="7" t="s">
        <v>140</v>
      </c>
      <c r="C96" s="7" t="s">
        <v>317</v>
      </c>
      <c r="E96" s="7">
        <v>6000000</v>
      </c>
      <c r="G96" s="7">
        <v>200</v>
      </c>
      <c r="I96" s="7">
        <v>0</v>
      </c>
      <c r="K96" s="7">
        <v>0</v>
      </c>
      <c r="M96" s="7">
        <v>0</v>
      </c>
      <c r="O96" s="7">
        <v>1200000000</v>
      </c>
      <c r="Q96" s="7">
        <v>148379352</v>
      </c>
      <c r="S96" s="7">
        <v>1051620648</v>
      </c>
    </row>
    <row r="97" spans="1:19" ht="21.75" customHeight="1">
      <c r="A97" s="7" t="s">
        <v>19</v>
      </c>
      <c r="C97" s="7" t="s">
        <v>301</v>
      </c>
      <c r="E97" s="7">
        <v>4500000</v>
      </c>
      <c r="G97" s="7">
        <v>1000</v>
      </c>
      <c r="I97" s="7">
        <v>0</v>
      </c>
      <c r="K97" s="7">
        <v>0</v>
      </c>
      <c r="M97" s="7">
        <v>0</v>
      </c>
      <c r="O97" s="7">
        <v>4500000000</v>
      </c>
      <c r="Q97" s="7">
        <v>48780488</v>
      </c>
      <c r="S97" s="7">
        <v>4451219512</v>
      </c>
    </row>
    <row r="98" spans="1:19" ht="21.75" customHeight="1">
      <c r="A98" s="7" t="s">
        <v>55</v>
      </c>
      <c r="C98" s="7" t="s">
        <v>327</v>
      </c>
      <c r="E98" s="7">
        <v>4355824</v>
      </c>
      <c r="G98" s="7">
        <v>2260</v>
      </c>
      <c r="I98" s="7">
        <v>0</v>
      </c>
      <c r="K98" s="7">
        <v>0</v>
      </c>
      <c r="M98" s="7">
        <v>0</v>
      </c>
      <c r="O98" s="7">
        <v>9844162240</v>
      </c>
      <c r="Q98" s="7">
        <v>0</v>
      </c>
      <c r="S98" s="7">
        <v>9844162240</v>
      </c>
    </row>
    <row r="99" spans="1:19" ht="21.75" customHeight="1">
      <c r="A99" s="7" t="s">
        <v>54</v>
      </c>
      <c r="C99" s="7" t="s">
        <v>328</v>
      </c>
      <c r="E99" s="7">
        <v>24134389</v>
      </c>
      <c r="G99" s="7">
        <v>1000</v>
      </c>
      <c r="I99" s="7">
        <v>0</v>
      </c>
      <c r="K99" s="7">
        <v>0</v>
      </c>
      <c r="M99" s="7">
        <v>0</v>
      </c>
      <c r="O99" s="7">
        <v>24134389000</v>
      </c>
      <c r="Q99" s="7">
        <v>0</v>
      </c>
      <c r="S99" s="7">
        <v>24134389000</v>
      </c>
    </row>
    <row r="100" spans="1:19" ht="21.75" customHeight="1">
      <c r="A100" s="7" t="s">
        <v>42</v>
      </c>
      <c r="C100" s="7" t="s">
        <v>7</v>
      </c>
      <c r="E100" s="7">
        <v>301392</v>
      </c>
      <c r="G100" s="7">
        <v>5000</v>
      </c>
      <c r="I100" s="7">
        <v>0</v>
      </c>
      <c r="K100" s="7">
        <v>0</v>
      </c>
      <c r="M100" s="7">
        <v>0</v>
      </c>
      <c r="O100" s="7">
        <v>1506960000</v>
      </c>
      <c r="Q100" s="7">
        <v>0</v>
      </c>
      <c r="S100" s="7">
        <v>1506960000</v>
      </c>
    </row>
    <row r="101" spans="1:19" ht="21.75" customHeight="1">
      <c r="A101" s="7" t="s">
        <v>243</v>
      </c>
      <c r="C101" s="7" t="s">
        <v>329</v>
      </c>
      <c r="E101" s="7">
        <v>12219832</v>
      </c>
      <c r="G101" s="7">
        <v>145</v>
      </c>
      <c r="I101" s="7">
        <v>0</v>
      </c>
      <c r="K101" s="7">
        <v>0</v>
      </c>
      <c r="M101" s="7">
        <v>0</v>
      </c>
      <c r="O101" s="7">
        <v>1771875640</v>
      </c>
      <c r="Q101" s="7">
        <v>33341746</v>
      </c>
      <c r="S101" s="7">
        <v>1738533894</v>
      </c>
    </row>
    <row r="102" spans="1:19" ht="21.75" customHeight="1">
      <c r="A102" s="7" t="s">
        <v>121</v>
      </c>
      <c r="C102" s="7" t="s">
        <v>288</v>
      </c>
      <c r="E102" s="7">
        <v>26845750</v>
      </c>
      <c r="G102" s="7">
        <v>800</v>
      </c>
      <c r="I102" s="7">
        <v>0</v>
      </c>
      <c r="K102" s="7">
        <v>0</v>
      </c>
      <c r="M102" s="7">
        <v>0</v>
      </c>
      <c r="O102" s="7">
        <v>21476600000</v>
      </c>
      <c r="Q102" s="7">
        <v>1260071309</v>
      </c>
      <c r="S102" s="7">
        <v>20216528691</v>
      </c>
    </row>
    <row r="103" spans="1:19" ht="21.75" customHeight="1">
      <c r="A103" s="7" t="s">
        <v>104</v>
      </c>
      <c r="C103" s="7" t="s">
        <v>284</v>
      </c>
      <c r="E103" s="7">
        <v>700000</v>
      </c>
      <c r="G103" s="7">
        <v>4600</v>
      </c>
      <c r="I103" s="7">
        <v>0</v>
      </c>
      <c r="K103" s="7">
        <v>0</v>
      </c>
      <c r="M103" s="7">
        <v>0</v>
      </c>
      <c r="O103" s="7">
        <v>3220000000</v>
      </c>
      <c r="Q103" s="7">
        <v>391359807</v>
      </c>
      <c r="S103" s="7">
        <v>2828640193</v>
      </c>
    </row>
    <row r="104" spans="1:19" ht="21.75" customHeight="1">
      <c r="A104" s="7" t="s">
        <v>102</v>
      </c>
      <c r="C104" s="7" t="s">
        <v>330</v>
      </c>
      <c r="E104" s="7">
        <v>13635575</v>
      </c>
      <c r="G104" s="7">
        <v>2500</v>
      </c>
      <c r="I104" s="7">
        <v>34088937500</v>
      </c>
      <c r="K104" s="7">
        <v>2226038172</v>
      </c>
      <c r="M104" s="7">
        <v>31862899328</v>
      </c>
      <c r="O104" s="7">
        <v>34088937500</v>
      </c>
      <c r="Q104" s="7">
        <v>2226038172</v>
      </c>
      <c r="S104" s="7">
        <v>31862899328</v>
      </c>
    </row>
    <row r="105" spans="1:19" ht="21.75" customHeight="1">
      <c r="A105" s="7" t="s">
        <v>238</v>
      </c>
      <c r="C105" s="7" t="s">
        <v>296</v>
      </c>
      <c r="E105" s="7">
        <v>686523</v>
      </c>
      <c r="G105" s="7">
        <v>650</v>
      </c>
      <c r="I105" s="7">
        <v>0</v>
      </c>
      <c r="K105" s="7">
        <v>0</v>
      </c>
      <c r="M105" s="7">
        <v>0</v>
      </c>
      <c r="O105" s="7">
        <v>446239950</v>
      </c>
      <c r="Q105" s="7">
        <v>16767091</v>
      </c>
      <c r="S105" s="7">
        <v>429472859</v>
      </c>
    </row>
    <row r="106" spans="1:19" ht="21.75" customHeight="1">
      <c r="A106" s="7" t="s">
        <v>146</v>
      </c>
      <c r="C106" s="7" t="s">
        <v>331</v>
      </c>
      <c r="E106" s="7">
        <v>6250000</v>
      </c>
      <c r="G106" s="7">
        <v>1454</v>
      </c>
      <c r="I106" s="7">
        <v>9087500000</v>
      </c>
      <c r="K106" s="7">
        <v>555184887</v>
      </c>
      <c r="M106" s="7">
        <v>8532315113</v>
      </c>
      <c r="O106" s="7">
        <v>9087500000</v>
      </c>
      <c r="Q106" s="7">
        <v>555184887</v>
      </c>
      <c r="S106" s="7">
        <v>8532315113</v>
      </c>
    </row>
    <row r="107" spans="1:19" ht="21.75" customHeight="1">
      <c r="A107" s="7" t="s">
        <v>163</v>
      </c>
      <c r="C107" s="7" t="s">
        <v>317</v>
      </c>
      <c r="E107" s="7">
        <v>3612055</v>
      </c>
      <c r="G107" s="7">
        <v>4470</v>
      </c>
      <c r="I107" s="7">
        <v>0</v>
      </c>
      <c r="K107" s="7">
        <v>0</v>
      </c>
      <c r="M107" s="7">
        <v>0</v>
      </c>
      <c r="O107" s="7">
        <v>16145885850</v>
      </c>
      <c r="Q107" s="7">
        <v>1996430063</v>
      </c>
      <c r="S107" s="7">
        <v>14149455787</v>
      </c>
    </row>
    <row r="108" spans="1:19" ht="21.75" customHeight="1">
      <c r="A108" s="7" t="s">
        <v>30</v>
      </c>
      <c r="C108" s="7" t="s">
        <v>286</v>
      </c>
      <c r="E108" s="7">
        <v>40000000</v>
      </c>
      <c r="G108" s="7">
        <v>424</v>
      </c>
      <c r="I108" s="7">
        <v>0</v>
      </c>
      <c r="K108" s="7">
        <v>0</v>
      </c>
      <c r="M108" s="7">
        <v>0</v>
      </c>
      <c r="O108" s="7">
        <v>16960000000</v>
      </c>
      <c r="Q108" s="7">
        <v>2123810665</v>
      </c>
      <c r="S108" s="7">
        <v>14836189335</v>
      </c>
    </row>
    <row r="109" spans="1:19" ht="21.75" customHeight="1">
      <c r="A109" s="7" t="s">
        <v>153</v>
      </c>
      <c r="C109" s="7" t="s">
        <v>7</v>
      </c>
      <c r="E109" s="7">
        <v>1</v>
      </c>
      <c r="G109" s="7">
        <v>74</v>
      </c>
      <c r="I109" s="7">
        <v>74</v>
      </c>
      <c r="K109" s="7">
        <v>9</v>
      </c>
      <c r="M109" s="7">
        <v>65</v>
      </c>
      <c r="O109" s="7">
        <v>74</v>
      </c>
      <c r="Q109" s="7">
        <v>9</v>
      </c>
      <c r="S109" s="7">
        <v>65</v>
      </c>
    </row>
    <row r="110" spans="1:19" ht="21.75" customHeight="1">
      <c r="A110" s="7" t="s">
        <v>239</v>
      </c>
      <c r="C110" s="7" t="s">
        <v>320</v>
      </c>
      <c r="E110" s="7">
        <v>4600000</v>
      </c>
      <c r="G110" s="7">
        <v>105</v>
      </c>
      <c r="I110" s="7">
        <v>0</v>
      </c>
      <c r="K110" s="7">
        <v>0</v>
      </c>
      <c r="M110" s="7">
        <v>0</v>
      </c>
      <c r="O110" s="7">
        <v>483000000</v>
      </c>
      <c r="Q110" s="7">
        <v>0</v>
      </c>
      <c r="S110" s="7">
        <v>483000000</v>
      </c>
    </row>
    <row r="111" spans="1:19" ht="21.75" customHeight="1">
      <c r="A111" s="7" t="s">
        <v>56</v>
      </c>
      <c r="C111" s="7" t="s">
        <v>325</v>
      </c>
      <c r="E111" s="7">
        <v>12109974</v>
      </c>
      <c r="G111" s="7">
        <v>750</v>
      </c>
      <c r="I111" s="7">
        <v>0</v>
      </c>
      <c r="K111" s="7">
        <v>0</v>
      </c>
      <c r="M111" s="7">
        <v>0</v>
      </c>
      <c r="O111" s="7">
        <v>9082480500</v>
      </c>
      <c r="Q111" s="7">
        <v>0</v>
      </c>
      <c r="S111" s="7">
        <v>9082480500</v>
      </c>
    </row>
    <row r="112" spans="1:19" ht="21.75" customHeight="1">
      <c r="A112" s="7" t="s">
        <v>76</v>
      </c>
      <c r="C112" s="7" t="s">
        <v>297</v>
      </c>
      <c r="E112" s="7">
        <v>2110021</v>
      </c>
      <c r="G112" s="7">
        <v>965</v>
      </c>
      <c r="I112" s="7">
        <v>0</v>
      </c>
      <c r="K112" s="7">
        <v>0</v>
      </c>
      <c r="M112" s="7">
        <v>0</v>
      </c>
      <c r="O112" s="7">
        <v>2036170265</v>
      </c>
      <c r="Q112" s="7">
        <v>242079386</v>
      </c>
      <c r="S112" s="7">
        <v>1794090879</v>
      </c>
    </row>
    <row r="113" spans="1:19" ht="21.75" customHeight="1">
      <c r="A113" s="7" t="s">
        <v>149</v>
      </c>
      <c r="C113" s="7" t="s">
        <v>7</v>
      </c>
      <c r="E113" s="7">
        <v>5134474</v>
      </c>
      <c r="G113" s="7">
        <v>3500</v>
      </c>
      <c r="I113" s="7">
        <v>17970659000</v>
      </c>
      <c r="K113" s="7">
        <v>0</v>
      </c>
      <c r="M113" s="7">
        <v>17970659000</v>
      </c>
      <c r="O113" s="7">
        <v>17970659000</v>
      </c>
      <c r="Q113" s="7">
        <v>0</v>
      </c>
      <c r="S113" s="7">
        <v>17970659000</v>
      </c>
    </row>
    <row r="114" spans="1:19" ht="21.75" customHeight="1">
      <c r="A114" s="7" t="s">
        <v>63</v>
      </c>
      <c r="C114" s="7" t="s">
        <v>295</v>
      </c>
      <c r="E114" s="7">
        <v>9749542</v>
      </c>
      <c r="G114" s="7">
        <v>400</v>
      </c>
      <c r="I114" s="7">
        <v>0</v>
      </c>
      <c r="K114" s="7">
        <v>0</v>
      </c>
      <c r="M114" s="7">
        <v>0</v>
      </c>
      <c r="O114" s="7">
        <v>3899816800</v>
      </c>
      <c r="Q114" s="7">
        <v>0</v>
      </c>
      <c r="S114" s="7">
        <v>3899816800</v>
      </c>
    </row>
    <row r="115" spans="1:19" ht="21.75" customHeight="1">
      <c r="A115" s="7" t="s">
        <v>80</v>
      </c>
      <c r="C115" s="7" t="s">
        <v>288</v>
      </c>
      <c r="E115" s="7">
        <v>300000</v>
      </c>
      <c r="G115" s="7">
        <v>300</v>
      </c>
      <c r="I115" s="7">
        <v>0</v>
      </c>
      <c r="K115" s="7">
        <v>0</v>
      </c>
      <c r="M115" s="7">
        <v>0</v>
      </c>
      <c r="O115" s="7">
        <v>90000000</v>
      </c>
      <c r="Q115" s="7">
        <v>2574850</v>
      </c>
      <c r="S115" s="7">
        <v>87425150</v>
      </c>
    </row>
    <row r="116" spans="1:19" ht="21.75" customHeight="1">
      <c r="A116" s="7" t="s">
        <v>122</v>
      </c>
      <c r="C116" s="7" t="s">
        <v>7</v>
      </c>
      <c r="E116" s="7">
        <v>5600000</v>
      </c>
      <c r="G116" s="7">
        <v>480</v>
      </c>
      <c r="I116" s="7">
        <v>0</v>
      </c>
      <c r="K116" s="7">
        <v>0</v>
      </c>
      <c r="M116" s="7">
        <v>0</v>
      </c>
      <c r="O116" s="7">
        <v>2688000000</v>
      </c>
      <c r="Q116" s="7">
        <v>157709865</v>
      </c>
      <c r="S116" s="7">
        <v>2530290135</v>
      </c>
    </row>
    <row r="117" spans="1:19" ht="21.75" customHeight="1">
      <c r="A117" s="7" t="s">
        <v>170</v>
      </c>
      <c r="C117" s="7" t="s">
        <v>325</v>
      </c>
      <c r="E117" s="7">
        <v>1000000</v>
      </c>
      <c r="G117" s="7">
        <v>1000</v>
      </c>
      <c r="I117" s="7">
        <v>0</v>
      </c>
      <c r="K117" s="7">
        <v>0</v>
      </c>
      <c r="M117" s="7">
        <v>0</v>
      </c>
      <c r="O117" s="7">
        <v>1000000000</v>
      </c>
      <c r="Q117" s="7">
        <v>0</v>
      </c>
      <c r="S117" s="7">
        <v>1000000000</v>
      </c>
    </row>
    <row r="118" spans="1:19" ht="21.75" customHeight="1">
      <c r="A118" s="7" t="s">
        <v>20</v>
      </c>
      <c r="C118" s="7" t="s">
        <v>288</v>
      </c>
      <c r="E118" s="7">
        <v>837499</v>
      </c>
      <c r="G118" s="7">
        <v>170</v>
      </c>
      <c r="I118" s="7">
        <v>0</v>
      </c>
      <c r="K118" s="7">
        <v>0</v>
      </c>
      <c r="M118" s="7">
        <v>0</v>
      </c>
      <c r="O118" s="7">
        <v>142374830</v>
      </c>
      <c r="Q118" s="7">
        <v>7919945</v>
      </c>
      <c r="S118" s="7">
        <v>134454885</v>
      </c>
    </row>
    <row r="119" spans="1:19" ht="21.75" customHeight="1">
      <c r="A119" s="7" t="s">
        <v>117</v>
      </c>
      <c r="C119" s="7" t="s">
        <v>7</v>
      </c>
      <c r="E119" s="7">
        <v>3060196</v>
      </c>
      <c r="G119" s="7">
        <v>526</v>
      </c>
      <c r="I119" s="7">
        <v>0</v>
      </c>
      <c r="K119" s="7">
        <v>0</v>
      </c>
      <c r="M119" s="7">
        <v>0</v>
      </c>
      <c r="O119" s="7">
        <v>1609663096</v>
      </c>
      <c r="Q119" s="7">
        <v>49166336</v>
      </c>
      <c r="S119" s="7">
        <v>1560496760</v>
      </c>
    </row>
    <row r="120" spans="1:19" ht="21.75" customHeight="1">
      <c r="A120" s="7" t="s">
        <v>155</v>
      </c>
      <c r="C120" s="7" t="s">
        <v>326</v>
      </c>
      <c r="E120" s="7">
        <v>1228500</v>
      </c>
      <c r="G120" s="7">
        <v>270</v>
      </c>
      <c r="I120" s="7">
        <v>0</v>
      </c>
      <c r="K120" s="7">
        <v>0</v>
      </c>
      <c r="M120" s="7">
        <v>0</v>
      </c>
      <c r="O120" s="7">
        <v>331695000</v>
      </c>
      <c r="Q120" s="7">
        <v>38017195</v>
      </c>
      <c r="S120" s="7">
        <v>293677805</v>
      </c>
    </row>
    <row r="121" spans="1:19" ht="21.75" customHeight="1">
      <c r="A121" s="7" t="s">
        <v>236</v>
      </c>
      <c r="C121" s="7" t="s">
        <v>297</v>
      </c>
      <c r="E121" s="7">
        <v>257500</v>
      </c>
      <c r="G121" s="7">
        <v>2050</v>
      </c>
      <c r="I121" s="7">
        <v>0</v>
      </c>
      <c r="K121" s="7">
        <v>0</v>
      </c>
      <c r="M121" s="7">
        <v>0</v>
      </c>
      <c r="O121" s="7">
        <v>527875000</v>
      </c>
      <c r="Q121" s="7">
        <v>62758826</v>
      </c>
      <c r="S121" s="7">
        <v>465116174</v>
      </c>
    </row>
    <row r="122" spans="1:19" ht="21.75" customHeight="1">
      <c r="A122" s="7" t="s">
        <v>87</v>
      </c>
      <c r="C122" s="7" t="s">
        <v>7</v>
      </c>
      <c r="E122" s="7">
        <v>2650000</v>
      </c>
      <c r="G122" s="7">
        <v>1470</v>
      </c>
      <c r="I122" s="7">
        <v>0</v>
      </c>
      <c r="K122" s="7">
        <v>0</v>
      </c>
      <c r="M122" s="7">
        <v>0</v>
      </c>
      <c r="O122" s="7">
        <v>3895500000</v>
      </c>
      <c r="Q122" s="7">
        <v>44836493</v>
      </c>
      <c r="S122" s="7">
        <v>3850663507</v>
      </c>
    </row>
    <row r="123" spans="1:19" ht="21.75" customHeight="1">
      <c r="A123" s="7" t="s">
        <v>173</v>
      </c>
      <c r="C123" s="7" t="s">
        <v>292</v>
      </c>
      <c r="E123" s="7">
        <v>219000</v>
      </c>
      <c r="G123" s="7">
        <v>1177</v>
      </c>
      <c r="I123" s="7">
        <v>0</v>
      </c>
      <c r="K123" s="7">
        <v>0</v>
      </c>
      <c r="M123" s="7">
        <v>0</v>
      </c>
      <c r="O123" s="7">
        <v>257763000</v>
      </c>
      <c r="Q123" s="7">
        <v>0</v>
      </c>
      <c r="S123" s="7">
        <v>257763000</v>
      </c>
    </row>
    <row r="124" spans="1:19" ht="21.75" customHeight="1">
      <c r="A124" s="8" t="s">
        <v>86</v>
      </c>
      <c r="C124" s="8" t="s">
        <v>7</v>
      </c>
      <c r="E124" s="8">
        <v>585000</v>
      </c>
      <c r="G124" s="8">
        <v>414</v>
      </c>
      <c r="I124" s="8">
        <v>0</v>
      </c>
      <c r="K124" s="8">
        <v>0</v>
      </c>
      <c r="M124" s="8">
        <v>0</v>
      </c>
      <c r="O124" s="8">
        <v>242190000</v>
      </c>
      <c r="Q124" s="8">
        <v>13176140</v>
      </c>
      <c r="S124" s="8">
        <v>229013860</v>
      </c>
    </row>
    <row r="125" spans="1:19" ht="21.75" customHeight="1">
      <c r="A125" s="10" t="s">
        <v>191</v>
      </c>
      <c r="C125" s="11"/>
      <c r="E125" s="11"/>
      <c r="G125" s="11"/>
      <c r="I125" s="11">
        <f>SUM(I8:I124)</f>
        <v>102307187754</v>
      </c>
      <c r="K125" s="11">
        <f>SUM(K8:K124)</f>
        <v>7266881105</v>
      </c>
      <c r="M125" s="11">
        <f>SUM(M8:M124)</f>
        <v>95040306649</v>
      </c>
      <c r="O125" s="11">
        <f>SUM(O8:O124)</f>
        <v>975733547218</v>
      </c>
      <c r="Q125" s="11">
        <f>SUM(Q8:Q124)</f>
        <v>68428544728</v>
      </c>
      <c r="S125" s="11">
        <f>SUM(S8:S124)</f>
        <v>907305002490</v>
      </c>
    </row>
  </sheetData>
  <autoFilter ref="A7:S125" xr:uid="{00000000-0001-0000-0E00-000000000000}"/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4.9989318521683403E-2"/>
    <pageSetUpPr fitToPage="1"/>
  </sheetPr>
  <dimension ref="A1:M17"/>
  <sheetViews>
    <sheetView rightToLeft="1" workbookViewId="0">
      <selection activeCell="W22" sqref="W22"/>
    </sheetView>
  </sheetViews>
  <sheetFormatPr defaultRowHeight="12.75"/>
  <cols>
    <col min="1" max="1" width="40" style="1" bestFit="1" customWidth="1"/>
    <col min="2" max="2" width="1.28515625" style="1" customWidth="1"/>
    <col min="3" max="3" width="14.5703125" style="1" bestFit="1" customWidth="1"/>
    <col min="4" max="4" width="1.28515625" style="1" customWidth="1"/>
    <col min="5" max="5" width="13.42578125" style="1" bestFit="1" customWidth="1"/>
    <col min="6" max="6" width="1.28515625" style="1" customWidth="1"/>
    <col min="7" max="7" width="14.7109375" style="1" bestFit="1" customWidth="1"/>
    <col min="8" max="8" width="1.28515625" style="1" customWidth="1"/>
    <col min="9" max="9" width="15.85546875" style="1" bestFit="1" customWidth="1"/>
    <col min="10" max="10" width="1.28515625" style="1" customWidth="1"/>
    <col min="11" max="11" width="13.140625" style="1" bestFit="1" customWidth="1"/>
    <col min="12" max="12" width="1.28515625" style="1" customWidth="1"/>
    <col min="13" max="13" width="15.85546875" style="1" bestFit="1" customWidth="1"/>
    <col min="14" max="14" width="0.28515625" style="1" customWidth="1"/>
    <col min="15" max="16384" width="9.140625" style="1"/>
  </cols>
  <sheetData>
    <row r="1" spans="1:13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4.45" customHeight="1"/>
    <row r="5" spans="1:13" ht="30.75" customHeight="1">
      <c r="A5" s="26" t="s">
        <v>334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>
      <c r="A6" s="27" t="s">
        <v>208</v>
      </c>
      <c r="C6" s="27" t="s">
        <v>221</v>
      </c>
      <c r="D6" s="27"/>
      <c r="E6" s="27"/>
      <c r="F6" s="27"/>
      <c r="G6" s="27"/>
      <c r="I6" s="27" t="s">
        <v>222</v>
      </c>
      <c r="J6" s="27"/>
      <c r="K6" s="27"/>
      <c r="L6" s="27"/>
      <c r="M6" s="27"/>
    </row>
    <row r="7" spans="1:13" ht="29.1" customHeight="1">
      <c r="A7" s="27"/>
      <c r="C7" s="12" t="s">
        <v>332</v>
      </c>
      <c r="D7" s="4"/>
      <c r="E7" s="12" t="s">
        <v>282</v>
      </c>
      <c r="F7" s="4"/>
      <c r="G7" s="12" t="s">
        <v>333</v>
      </c>
      <c r="I7" s="12" t="s">
        <v>332</v>
      </c>
      <c r="J7" s="4"/>
      <c r="K7" s="12" t="s">
        <v>282</v>
      </c>
      <c r="L7" s="4"/>
      <c r="M7" s="12" t="s">
        <v>333</v>
      </c>
    </row>
    <row r="8" spans="1:13" ht="21.75" customHeight="1">
      <c r="A8" s="6" t="s">
        <v>357</v>
      </c>
      <c r="C8" s="6">
        <v>1781864205</v>
      </c>
      <c r="E8" s="6">
        <v>0</v>
      </c>
      <c r="G8" s="6">
        <v>1781864205</v>
      </c>
      <c r="I8" s="6">
        <v>37022377338</v>
      </c>
      <c r="K8" s="6">
        <v>0</v>
      </c>
      <c r="M8" s="6">
        <v>37022377338</v>
      </c>
    </row>
    <row r="9" spans="1:13" ht="21.75" customHeight="1">
      <c r="A9" s="7" t="s">
        <v>356</v>
      </c>
      <c r="C9" s="7">
        <v>69</v>
      </c>
      <c r="E9" s="7">
        <v>0</v>
      </c>
      <c r="G9" s="7">
        <v>69</v>
      </c>
      <c r="I9" s="7">
        <v>69</v>
      </c>
      <c r="K9" s="7">
        <v>0</v>
      </c>
      <c r="M9" s="7">
        <v>69</v>
      </c>
    </row>
    <row r="10" spans="1:13" ht="21.75" customHeight="1">
      <c r="A10" s="7" t="s">
        <v>361</v>
      </c>
      <c r="C10" s="7">
        <v>9674048</v>
      </c>
      <c r="E10" s="7">
        <v>0</v>
      </c>
      <c r="G10" s="7">
        <v>9674048</v>
      </c>
      <c r="I10" s="7">
        <v>23782404</v>
      </c>
      <c r="K10" s="7">
        <v>0</v>
      </c>
      <c r="M10" s="7">
        <v>23782404</v>
      </c>
    </row>
    <row r="11" spans="1:13" ht="21.75" customHeight="1">
      <c r="A11" s="7" t="s">
        <v>356</v>
      </c>
      <c r="C11" s="7">
        <v>0</v>
      </c>
      <c r="E11" s="7">
        <v>-2176161</v>
      </c>
      <c r="G11" s="7">
        <v>2176161</v>
      </c>
      <c r="I11" s="7">
        <v>13824109576</v>
      </c>
      <c r="K11" s="7">
        <v>0</v>
      </c>
      <c r="M11" s="7">
        <v>13824109576</v>
      </c>
    </row>
    <row r="12" spans="1:13" ht="21.75" customHeight="1">
      <c r="A12" s="7" t="s">
        <v>356</v>
      </c>
      <c r="C12" s="7">
        <v>0</v>
      </c>
      <c r="E12" s="7">
        <v>-837452</v>
      </c>
      <c r="G12" s="7">
        <v>837452</v>
      </c>
      <c r="I12" s="7">
        <v>10060273954</v>
      </c>
      <c r="K12" s="7">
        <v>3823987</v>
      </c>
      <c r="M12" s="7">
        <v>10056449967</v>
      </c>
    </row>
    <row r="13" spans="1:13" ht="21.75" customHeight="1">
      <c r="A13" s="7" t="s">
        <v>356</v>
      </c>
      <c r="C13" s="7">
        <v>284520542</v>
      </c>
      <c r="E13" s="7">
        <v>-1</v>
      </c>
      <c r="G13" s="7">
        <v>284520543</v>
      </c>
      <c r="I13" s="7">
        <v>11509588976</v>
      </c>
      <c r="K13" s="7">
        <v>109429940</v>
      </c>
      <c r="M13" s="7">
        <v>11400159036</v>
      </c>
    </row>
    <row r="14" spans="1:13" ht="21.75" customHeight="1">
      <c r="A14" s="7" t="s">
        <v>356</v>
      </c>
      <c r="C14" s="7">
        <v>0</v>
      </c>
      <c r="E14" s="7">
        <v>0</v>
      </c>
      <c r="G14" s="7">
        <v>0</v>
      </c>
      <c r="I14" s="7">
        <v>2824109585</v>
      </c>
      <c r="K14" s="7">
        <v>0</v>
      </c>
      <c r="M14" s="7">
        <v>2824109585</v>
      </c>
    </row>
    <row r="15" spans="1:13" ht="21.75" customHeight="1">
      <c r="A15" s="7" t="s">
        <v>360</v>
      </c>
      <c r="C15" s="7">
        <v>0</v>
      </c>
      <c r="E15" s="7">
        <v>-1172032</v>
      </c>
      <c r="G15" s="7">
        <v>1172032</v>
      </c>
      <c r="I15" s="7">
        <v>855328746</v>
      </c>
      <c r="K15" s="7">
        <v>0</v>
      </c>
      <c r="M15" s="7">
        <v>855328746</v>
      </c>
    </row>
    <row r="16" spans="1:13" ht="21.75" customHeight="1">
      <c r="A16" s="8" t="s">
        <v>360</v>
      </c>
      <c r="C16" s="8">
        <v>0</v>
      </c>
      <c r="E16" s="8">
        <v>0</v>
      </c>
      <c r="G16" s="8">
        <v>0</v>
      </c>
      <c r="I16" s="8">
        <v>17770273961</v>
      </c>
      <c r="K16" s="8">
        <v>1536225</v>
      </c>
      <c r="M16" s="8">
        <v>17768737736</v>
      </c>
    </row>
    <row r="17" spans="1:13" ht="21.75" customHeight="1">
      <c r="A17" s="10" t="s">
        <v>191</v>
      </c>
      <c r="C17" s="11">
        <f>SUM(C8:C16)</f>
        <v>2076058864</v>
      </c>
      <c r="E17" s="11">
        <f>SUM(E8:E16)</f>
        <v>-4185646</v>
      </c>
      <c r="G17" s="11">
        <f>SUM(G8:G16)</f>
        <v>2080244510</v>
      </c>
      <c r="I17" s="11">
        <f>SUM(I8:I16)</f>
        <v>93889844609</v>
      </c>
      <c r="K17" s="11">
        <f>SUM(K8:K16)</f>
        <v>114790152</v>
      </c>
      <c r="M17" s="11">
        <f>SUM(M8:M16)</f>
        <v>93775054457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  <pageSetUpPr fitToPage="1"/>
  </sheetPr>
  <dimension ref="A1:R154"/>
  <sheetViews>
    <sheetView rightToLeft="1" workbookViewId="0">
      <pane ySplit="7" topLeftCell="A140" activePane="bottomLeft" state="frozen"/>
      <selection pane="bottomLeft" activeCell="G158" sqref="G158"/>
    </sheetView>
  </sheetViews>
  <sheetFormatPr defaultRowHeight="12.75"/>
  <cols>
    <col min="1" max="1" width="29.140625" style="1" bestFit="1" customWidth="1"/>
    <col min="2" max="2" width="1.28515625" style="1" customWidth="1"/>
    <col min="3" max="3" width="12.85546875" style="1" bestFit="1" customWidth="1"/>
    <col min="4" max="4" width="1.28515625" style="1" customWidth="1"/>
    <col min="5" max="5" width="18.7109375" style="1" bestFit="1" customWidth="1"/>
    <col min="6" max="6" width="1.28515625" style="1" customWidth="1"/>
    <col min="7" max="7" width="18.7109375" style="1" bestFit="1" customWidth="1"/>
    <col min="8" max="8" width="1.28515625" style="1" customWidth="1"/>
    <col min="9" max="9" width="21.85546875" style="1" bestFit="1" customWidth="1"/>
    <col min="10" max="10" width="1.28515625" style="1" customWidth="1"/>
    <col min="11" max="11" width="14.5703125" style="1" bestFit="1" customWidth="1"/>
    <col min="12" max="12" width="1.28515625" style="1" customWidth="1"/>
    <col min="13" max="13" width="18.140625" style="1" bestFit="1" customWidth="1"/>
    <col min="14" max="14" width="1.28515625" style="1" customWidth="1"/>
    <col min="15" max="15" width="18.5703125" style="1" bestFit="1" customWidth="1"/>
    <col min="16" max="16" width="1.28515625" style="1" customWidth="1"/>
    <col min="17" max="17" width="19.7109375" style="1" customWidth="1"/>
    <col min="18" max="18" width="1.28515625" style="1" customWidth="1"/>
    <col min="19" max="19" width="0.28515625" style="1" customWidth="1"/>
    <col min="20" max="16384" width="9.140625" style="1"/>
  </cols>
  <sheetData>
    <row r="1" spans="1:18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/>
    <row r="5" spans="1:18" ht="14.45" customHeight="1">
      <c r="A5" s="26" t="s">
        <v>335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>
      <c r="A6" s="27" t="s">
        <v>208</v>
      </c>
      <c r="C6" s="27" t="s">
        <v>221</v>
      </c>
      <c r="D6" s="27"/>
      <c r="E6" s="27"/>
      <c r="F6" s="27"/>
      <c r="G6" s="27"/>
      <c r="H6" s="27"/>
      <c r="I6" s="27"/>
      <c r="K6" s="27" t="s">
        <v>222</v>
      </c>
      <c r="L6" s="27"/>
      <c r="M6" s="27"/>
      <c r="N6" s="27"/>
      <c r="O6" s="27"/>
      <c r="P6" s="27"/>
      <c r="Q6" s="27"/>
      <c r="R6" s="27"/>
    </row>
    <row r="7" spans="1:18" ht="29.1" customHeight="1">
      <c r="A7" s="27"/>
      <c r="C7" s="12" t="s">
        <v>13</v>
      </c>
      <c r="D7" s="4"/>
      <c r="E7" s="12" t="s">
        <v>336</v>
      </c>
      <c r="F7" s="4"/>
      <c r="G7" s="12" t="s">
        <v>337</v>
      </c>
      <c r="H7" s="4"/>
      <c r="I7" s="12" t="s">
        <v>338</v>
      </c>
      <c r="K7" s="12" t="s">
        <v>13</v>
      </c>
      <c r="L7" s="4"/>
      <c r="M7" s="12" t="s">
        <v>336</v>
      </c>
      <c r="N7" s="4"/>
      <c r="O7" s="12" t="s">
        <v>337</v>
      </c>
      <c r="P7" s="4"/>
      <c r="Q7" s="38" t="s">
        <v>338</v>
      </c>
      <c r="R7" s="38"/>
    </row>
    <row r="8" spans="1:18" ht="21.75" customHeight="1">
      <c r="A8" s="6" t="s">
        <v>20</v>
      </c>
      <c r="C8" s="6">
        <v>837499</v>
      </c>
      <c r="E8" s="6">
        <v>3432133888</v>
      </c>
      <c r="G8" s="6">
        <v>3610767391</v>
      </c>
      <c r="I8" s="6">
        <v>-178633503</v>
      </c>
      <c r="K8" s="6">
        <v>1675000</v>
      </c>
      <c r="M8" s="6">
        <v>7711923639</v>
      </c>
      <c r="O8" s="6">
        <v>7221543403</v>
      </c>
      <c r="Q8" s="33">
        <v>490380236</v>
      </c>
      <c r="R8" s="33"/>
    </row>
    <row r="9" spans="1:18" ht="21.75" customHeight="1">
      <c r="A9" s="7" t="s">
        <v>48</v>
      </c>
      <c r="C9" s="7">
        <v>11593596</v>
      </c>
      <c r="E9" s="7">
        <v>19985184060</v>
      </c>
      <c r="G9" s="7">
        <v>19317731733</v>
      </c>
      <c r="I9" s="7">
        <v>667452327</v>
      </c>
      <c r="K9" s="7">
        <v>11593596</v>
      </c>
      <c r="M9" s="7">
        <v>19985184060</v>
      </c>
      <c r="O9" s="7">
        <v>19317731733</v>
      </c>
      <c r="Q9" s="30">
        <v>667452327</v>
      </c>
      <c r="R9" s="30"/>
    </row>
    <row r="10" spans="1:18" ht="21.75" customHeight="1">
      <c r="A10" s="7" t="s">
        <v>157</v>
      </c>
      <c r="C10" s="7">
        <v>213101</v>
      </c>
      <c r="E10" s="7">
        <v>2442290593</v>
      </c>
      <c r="G10" s="7">
        <v>2085406516</v>
      </c>
      <c r="I10" s="7">
        <v>356884077</v>
      </c>
      <c r="K10" s="7">
        <v>413101</v>
      </c>
      <c r="M10" s="7">
        <v>4229738287</v>
      </c>
      <c r="O10" s="7">
        <v>4042606634</v>
      </c>
      <c r="Q10" s="30">
        <v>187131653</v>
      </c>
      <c r="R10" s="30"/>
    </row>
    <row r="11" spans="1:18" ht="21.75" customHeight="1">
      <c r="A11" s="7" t="s">
        <v>124</v>
      </c>
      <c r="C11" s="7">
        <v>4530812</v>
      </c>
      <c r="E11" s="7">
        <v>117505280419</v>
      </c>
      <c r="G11" s="7">
        <v>80810063837</v>
      </c>
      <c r="I11" s="7">
        <v>36695216582</v>
      </c>
      <c r="K11" s="7">
        <v>4530812</v>
      </c>
      <c r="M11" s="7">
        <v>117505280419</v>
      </c>
      <c r="O11" s="7">
        <v>80810063837</v>
      </c>
      <c r="Q11" s="30">
        <v>36695216582</v>
      </c>
      <c r="R11" s="30"/>
    </row>
    <row r="12" spans="1:18" ht="21.75" customHeight="1">
      <c r="A12" s="7" t="s">
        <v>52</v>
      </c>
      <c r="C12" s="7">
        <v>50000000</v>
      </c>
      <c r="E12" s="7">
        <v>249204840104</v>
      </c>
      <c r="G12" s="7">
        <v>114868629497</v>
      </c>
      <c r="I12" s="7">
        <v>134336210607</v>
      </c>
      <c r="K12" s="7">
        <v>60200000</v>
      </c>
      <c r="M12" s="7">
        <v>303789676570</v>
      </c>
      <c r="O12" s="7">
        <v>138301829913</v>
      </c>
      <c r="Q12" s="30">
        <v>165487846657</v>
      </c>
      <c r="R12" s="30"/>
    </row>
    <row r="13" spans="1:18" ht="21.75" customHeight="1">
      <c r="A13" s="7" t="s">
        <v>33</v>
      </c>
      <c r="C13" s="7">
        <v>1700000</v>
      </c>
      <c r="E13" s="7">
        <v>2259034786</v>
      </c>
      <c r="G13" s="7">
        <v>3744903296</v>
      </c>
      <c r="I13" s="7">
        <v>-1485868510</v>
      </c>
      <c r="K13" s="7">
        <v>1700000</v>
      </c>
      <c r="M13" s="7">
        <v>2259034786</v>
      </c>
      <c r="O13" s="7">
        <v>3744903296</v>
      </c>
      <c r="Q13" s="30">
        <v>-1485868510</v>
      </c>
      <c r="R13" s="30"/>
    </row>
    <row r="14" spans="1:18" ht="21.75" customHeight="1">
      <c r="A14" s="7" t="s">
        <v>90</v>
      </c>
      <c r="C14" s="7">
        <v>648</v>
      </c>
      <c r="E14" s="7">
        <v>4700266</v>
      </c>
      <c r="G14" s="7">
        <v>4114713</v>
      </c>
      <c r="I14" s="7">
        <v>585553</v>
      </c>
      <c r="K14" s="7">
        <v>648</v>
      </c>
      <c r="M14" s="7">
        <v>4700266</v>
      </c>
      <c r="O14" s="7">
        <v>4114713</v>
      </c>
      <c r="Q14" s="30">
        <v>585553</v>
      </c>
      <c r="R14" s="30"/>
    </row>
    <row r="15" spans="1:18" ht="21.75" customHeight="1">
      <c r="A15" s="7" t="s">
        <v>102</v>
      </c>
      <c r="C15" s="7">
        <v>10000000</v>
      </c>
      <c r="E15" s="7">
        <v>129689689881</v>
      </c>
      <c r="G15" s="7">
        <v>71354519757</v>
      </c>
      <c r="I15" s="7">
        <v>58335170124</v>
      </c>
      <c r="K15" s="7">
        <v>10000000</v>
      </c>
      <c r="M15" s="7">
        <v>129689689881</v>
      </c>
      <c r="O15" s="7">
        <v>71354519757</v>
      </c>
      <c r="Q15" s="30">
        <v>58335170124</v>
      </c>
      <c r="R15" s="30"/>
    </row>
    <row r="16" spans="1:18" ht="21.75" customHeight="1">
      <c r="A16" s="7" t="s">
        <v>188</v>
      </c>
      <c r="C16" s="7">
        <v>2124787</v>
      </c>
      <c r="E16" s="7">
        <v>16033908926</v>
      </c>
      <c r="G16" s="7">
        <v>14358928979</v>
      </c>
      <c r="I16" s="7">
        <v>1674979947</v>
      </c>
      <c r="K16" s="7">
        <v>2124787</v>
      </c>
      <c r="M16" s="7">
        <v>16033908926</v>
      </c>
      <c r="O16" s="7">
        <v>14358928979</v>
      </c>
      <c r="Q16" s="30">
        <v>1674979947</v>
      </c>
      <c r="R16" s="30"/>
    </row>
    <row r="17" spans="1:18" ht="21.75" customHeight="1">
      <c r="A17" s="7" t="s">
        <v>44</v>
      </c>
      <c r="C17" s="7">
        <v>13016568</v>
      </c>
      <c r="E17" s="7">
        <v>150448250779</v>
      </c>
      <c r="G17" s="7">
        <v>79295004368</v>
      </c>
      <c r="I17" s="7">
        <v>71153246411</v>
      </c>
      <c r="K17" s="7">
        <v>31721462</v>
      </c>
      <c r="M17" s="7">
        <v>350147758078</v>
      </c>
      <c r="O17" s="7">
        <v>207869957895</v>
      </c>
      <c r="Q17" s="30">
        <v>142277800183</v>
      </c>
      <c r="R17" s="30"/>
    </row>
    <row r="18" spans="1:18" ht="21.75" customHeight="1">
      <c r="A18" s="7" t="s">
        <v>89</v>
      </c>
      <c r="C18" s="7">
        <v>602311</v>
      </c>
      <c r="E18" s="7">
        <v>2307618144</v>
      </c>
      <c r="G18" s="7">
        <v>2146272814</v>
      </c>
      <c r="I18" s="7">
        <v>161345330</v>
      </c>
      <c r="K18" s="7">
        <v>602311</v>
      </c>
      <c r="M18" s="7">
        <v>2307618144</v>
      </c>
      <c r="O18" s="7">
        <v>2146272814</v>
      </c>
      <c r="Q18" s="30">
        <v>161345330</v>
      </c>
      <c r="R18" s="30"/>
    </row>
    <row r="19" spans="1:18" ht="21.75" customHeight="1">
      <c r="A19" s="7" t="s">
        <v>55</v>
      </c>
      <c r="C19" s="7">
        <v>1513521</v>
      </c>
      <c r="E19" s="7">
        <v>29148624774</v>
      </c>
      <c r="G19" s="7">
        <v>24065282361</v>
      </c>
      <c r="I19" s="7">
        <v>5083342413</v>
      </c>
      <c r="K19" s="7">
        <v>1713521</v>
      </c>
      <c r="M19" s="7">
        <v>32437007554</v>
      </c>
      <c r="O19" s="7">
        <v>27245321799</v>
      </c>
      <c r="Q19" s="30">
        <v>5191685755</v>
      </c>
      <c r="R19" s="30"/>
    </row>
    <row r="20" spans="1:18" ht="21.75" customHeight="1">
      <c r="A20" s="7" t="s">
        <v>127</v>
      </c>
      <c r="C20" s="7">
        <v>1700000</v>
      </c>
      <c r="E20" s="7">
        <v>8801264584</v>
      </c>
      <c r="G20" s="7">
        <v>5233420776</v>
      </c>
      <c r="I20" s="7">
        <v>3567843808</v>
      </c>
      <c r="K20" s="7">
        <v>1700000</v>
      </c>
      <c r="M20" s="7">
        <v>8801264584</v>
      </c>
      <c r="O20" s="7">
        <v>5233420776</v>
      </c>
      <c r="Q20" s="30">
        <v>3567843808</v>
      </c>
      <c r="R20" s="30"/>
    </row>
    <row r="21" spans="1:18" ht="21.75" customHeight="1">
      <c r="A21" s="7" t="s">
        <v>123</v>
      </c>
      <c r="C21" s="7">
        <v>36115201</v>
      </c>
      <c r="E21" s="7">
        <v>67430981352</v>
      </c>
      <c r="G21" s="7">
        <v>55983092052</v>
      </c>
      <c r="I21" s="7">
        <v>11447889300</v>
      </c>
      <c r="K21" s="7">
        <v>36115201</v>
      </c>
      <c r="M21" s="7">
        <v>67430981352</v>
      </c>
      <c r="O21" s="7">
        <v>55983092052</v>
      </c>
      <c r="Q21" s="30">
        <v>11447889300</v>
      </c>
      <c r="R21" s="30"/>
    </row>
    <row r="22" spans="1:18" ht="21.75" customHeight="1">
      <c r="A22" s="7" t="s">
        <v>162</v>
      </c>
      <c r="C22" s="7">
        <v>400000</v>
      </c>
      <c r="E22" s="7">
        <v>4609161184</v>
      </c>
      <c r="G22" s="7">
        <v>3721814512</v>
      </c>
      <c r="I22" s="7">
        <v>887346672</v>
      </c>
      <c r="K22" s="7">
        <v>400000</v>
      </c>
      <c r="M22" s="7">
        <v>4609161184</v>
      </c>
      <c r="O22" s="7">
        <v>3721814512</v>
      </c>
      <c r="Q22" s="30">
        <v>887346672</v>
      </c>
      <c r="R22" s="30"/>
    </row>
    <row r="23" spans="1:18" ht="21.75" customHeight="1">
      <c r="A23" s="7" t="s">
        <v>172</v>
      </c>
      <c r="C23" s="7">
        <v>5038284</v>
      </c>
      <c r="E23" s="7">
        <v>43057264888</v>
      </c>
      <c r="G23" s="7">
        <v>45058707949</v>
      </c>
      <c r="I23" s="7">
        <v>-2001443061</v>
      </c>
      <c r="K23" s="7">
        <v>5038284</v>
      </c>
      <c r="M23" s="7">
        <v>43057264888</v>
      </c>
      <c r="O23" s="7">
        <v>45058707949</v>
      </c>
      <c r="Q23" s="30">
        <v>-2001443061</v>
      </c>
      <c r="R23" s="30"/>
    </row>
    <row r="24" spans="1:18" ht="21.75" customHeight="1">
      <c r="A24" s="7" t="s">
        <v>68</v>
      </c>
      <c r="C24" s="7">
        <v>2237435</v>
      </c>
      <c r="E24" s="7">
        <v>682918348</v>
      </c>
      <c r="G24" s="7">
        <v>2237435</v>
      </c>
      <c r="I24" s="7">
        <v>680680913</v>
      </c>
      <c r="K24" s="7">
        <v>2237435</v>
      </c>
      <c r="M24" s="7">
        <v>682918348</v>
      </c>
      <c r="O24" s="7">
        <v>2237435</v>
      </c>
      <c r="Q24" s="30">
        <v>680680913</v>
      </c>
      <c r="R24" s="30"/>
    </row>
    <row r="25" spans="1:18" ht="21.75" customHeight="1">
      <c r="A25" s="7" t="s">
        <v>53</v>
      </c>
      <c r="C25" s="7">
        <v>200000</v>
      </c>
      <c r="E25" s="7">
        <v>3611142113</v>
      </c>
      <c r="G25" s="7">
        <v>1442559639</v>
      </c>
      <c r="I25" s="7">
        <v>2168582474</v>
      </c>
      <c r="K25" s="7">
        <v>4651336</v>
      </c>
      <c r="M25" s="7">
        <v>65758598805</v>
      </c>
      <c r="O25" s="7">
        <v>33549147809</v>
      </c>
      <c r="Q25" s="30">
        <v>32209450996</v>
      </c>
      <c r="R25" s="30"/>
    </row>
    <row r="26" spans="1:18" ht="21.75" customHeight="1">
      <c r="A26" s="7" t="s">
        <v>132</v>
      </c>
      <c r="C26" s="7">
        <v>3452731</v>
      </c>
      <c r="E26" s="7">
        <v>5790009980</v>
      </c>
      <c r="G26" s="7">
        <v>4247786916</v>
      </c>
      <c r="I26" s="7">
        <v>1542223064</v>
      </c>
      <c r="K26" s="7">
        <v>3452731</v>
      </c>
      <c r="M26" s="7">
        <v>5790009980</v>
      </c>
      <c r="O26" s="7">
        <v>4247786916</v>
      </c>
      <c r="Q26" s="30">
        <v>1542223064</v>
      </c>
      <c r="R26" s="30"/>
    </row>
    <row r="27" spans="1:18" ht="21.75" customHeight="1">
      <c r="A27" s="7" t="s">
        <v>100</v>
      </c>
      <c r="C27" s="7">
        <v>14476135</v>
      </c>
      <c r="E27" s="7">
        <v>128670187786</v>
      </c>
      <c r="G27" s="7">
        <v>71569061851</v>
      </c>
      <c r="I27" s="7">
        <v>57101125935</v>
      </c>
      <c r="K27" s="7">
        <v>23472913</v>
      </c>
      <c r="M27" s="7">
        <v>206565569491</v>
      </c>
      <c r="O27" s="7">
        <v>116045424557</v>
      </c>
      <c r="Q27" s="30">
        <v>90520144934</v>
      </c>
      <c r="R27" s="30"/>
    </row>
    <row r="28" spans="1:18" ht="21.75" customHeight="1">
      <c r="A28" s="7" t="s">
        <v>31</v>
      </c>
      <c r="C28" s="7">
        <v>10151903</v>
      </c>
      <c r="E28" s="7">
        <v>88950355936</v>
      </c>
      <c r="G28" s="7">
        <v>44950237331</v>
      </c>
      <c r="I28" s="7">
        <v>44000118605</v>
      </c>
      <c r="K28" s="7">
        <v>10151903</v>
      </c>
      <c r="M28" s="7">
        <v>88950355936</v>
      </c>
      <c r="O28" s="7">
        <v>44950237331</v>
      </c>
      <c r="Q28" s="30">
        <v>44000118605</v>
      </c>
      <c r="R28" s="30"/>
    </row>
    <row r="29" spans="1:18" ht="21.75" customHeight="1">
      <c r="A29" s="7" t="s">
        <v>80</v>
      </c>
      <c r="C29" s="7">
        <v>300000</v>
      </c>
      <c r="E29" s="7">
        <v>5963076809</v>
      </c>
      <c r="G29" s="7">
        <v>5782247879</v>
      </c>
      <c r="I29" s="7">
        <v>180828930</v>
      </c>
      <c r="K29" s="7">
        <v>300000</v>
      </c>
      <c r="M29" s="7">
        <v>5963076809</v>
      </c>
      <c r="O29" s="7">
        <v>5782247879</v>
      </c>
      <c r="Q29" s="30">
        <v>180828930</v>
      </c>
      <c r="R29" s="30"/>
    </row>
    <row r="30" spans="1:18" ht="21.75" customHeight="1">
      <c r="A30" s="7" t="s">
        <v>167</v>
      </c>
      <c r="C30" s="7">
        <v>40067632</v>
      </c>
      <c r="E30" s="7">
        <v>83849431600</v>
      </c>
      <c r="G30" s="7">
        <v>67842559136</v>
      </c>
      <c r="I30" s="7">
        <v>16006872464</v>
      </c>
      <c r="K30" s="7">
        <v>40067632</v>
      </c>
      <c r="M30" s="7">
        <v>83849431600</v>
      </c>
      <c r="O30" s="7">
        <v>67842559136</v>
      </c>
      <c r="Q30" s="30">
        <v>16006872464</v>
      </c>
      <c r="R30" s="30"/>
    </row>
    <row r="31" spans="1:18" ht="21.75" customHeight="1">
      <c r="A31" s="7" t="s">
        <v>74</v>
      </c>
      <c r="C31" s="7">
        <v>6595000</v>
      </c>
      <c r="E31" s="7">
        <v>27288566292</v>
      </c>
      <c r="G31" s="7">
        <v>34094347586</v>
      </c>
      <c r="I31" s="7">
        <v>-6805781294</v>
      </c>
      <c r="K31" s="7">
        <v>6595000</v>
      </c>
      <c r="M31" s="7">
        <v>27288566292</v>
      </c>
      <c r="O31" s="7">
        <v>34094347586</v>
      </c>
      <c r="Q31" s="30">
        <v>-6805781294</v>
      </c>
      <c r="R31" s="30"/>
    </row>
    <row r="32" spans="1:18" ht="21.75" customHeight="1">
      <c r="A32" s="7" t="s">
        <v>54</v>
      </c>
      <c r="C32" s="7">
        <v>15000000</v>
      </c>
      <c r="E32" s="7">
        <v>142316658789</v>
      </c>
      <c r="G32" s="7">
        <v>60552134658</v>
      </c>
      <c r="I32" s="7">
        <v>81764524131</v>
      </c>
      <c r="K32" s="7">
        <v>15000000</v>
      </c>
      <c r="M32" s="7">
        <v>142316658789</v>
      </c>
      <c r="O32" s="7">
        <v>60552134658</v>
      </c>
      <c r="Q32" s="30">
        <v>81764524131</v>
      </c>
      <c r="R32" s="30"/>
    </row>
    <row r="33" spans="1:18" ht="21.75" customHeight="1">
      <c r="A33" s="7" t="s">
        <v>171</v>
      </c>
      <c r="C33" s="7">
        <v>18600000</v>
      </c>
      <c r="E33" s="7">
        <v>105809891345</v>
      </c>
      <c r="G33" s="7">
        <v>69469319966</v>
      </c>
      <c r="I33" s="7">
        <v>36340571379</v>
      </c>
      <c r="K33" s="7">
        <v>19800000</v>
      </c>
      <c r="M33" s="7">
        <v>113704391493</v>
      </c>
      <c r="O33" s="7">
        <v>74804905182</v>
      </c>
      <c r="Q33" s="30">
        <v>38899486311</v>
      </c>
      <c r="R33" s="30"/>
    </row>
    <row r="34" spans="1:18" ht="21.75" customHeight="1">
      <c r="A34" s="7" t="s">
        <v>122</v>
      </c>
      <c r="C34" s="7">
        <v>5600000</v>
      </c>
      <c r="E34" s="7">
        <v>33554006574</v>
      </c>
      <c r="G34" s="7">
        <v>27801312638</v>
      </c>
      <c r="I34" s="7">
        <v>5752693936</v>
      </c>
      <c r="K34" s="7">
        <v>5600000</v>
      </c>
      <c r="M34" s="7">
        <v>33554006574</v>
      </c>
      <c r="O34" s="7">
        <v>27801312638</v>
      </c>
      <c r="Q34" s="30">
        <v>5752693936</v>
      </c>
      <c r="R34" s="30"/>
    </row>
    <row r="35" spans="1:18" ht="21.75" customHeight="1">
      <c r="A35" s="7" t="s">
        <v>61</v>
      </c>
      <c r="C35" s="7">
        <v>3091901</v>
      </c>
      <c r="E35" s="7">
        <v>15480724859</v>
      </c>
      <c r="G35" s="7">
        <v>11102623264</v>
      </c>
      <c r="I35" s="7">
        <v>4378101595</v>
      </c>
      <c r="K35" s="7">
        <v>3091901</v>
      </c>
      <c r="M35" s="7">
        <v>15480724859</v>
      </c>
      <c r="O35" s="7">
        <v>11102623264</v>
      </c>
      <c r="Q35" s="30">
        <v>4378101595</v>
      </c>
      <c r="R35" s="30"/>
    </row>
    <row r="36" spans="1:18" ht="21.75" customHeight="1">
      <c r="A36" s="7" t="s">
        <v>22</v>
      </c>
      <c r="C36" s="7">
        <v>6878730</v>
      </c>
      <c r="E36" s="7">
        <v>105932651636</v>
      </c>
      <c r="G36" s="7">
        <v>31138192936</v>
      </c>
      <c r="I36" s="7">
        <v>74794458700</v>
      </c>
      <c r="K36" s="7">
        <v>6878730</v>
      </c>
      <c r="M36" s="7">
        <v>105932651636</v>
      </c>
      <c r="O36" s="7">
        <v>31138192936</v>
      </c>
      <c r="Q36" s="30">
        <v>74794458700</v>
      </c>
      <c r="R36" s="30"/>
    </row>
    <row r="37" spans="1:18" ht="21.75" customHeight="1">
      <c r="A37" s="7" t="s">
        <v>170</v>
      </c>
      <c r="C37" s="7">
        <v>1882534</v>
      </c>
      <c r="E37" s="7">
        <v>35861932917</v>
      </c>
      <c r="G37" s="7">
        <v>28779595662</v>
      </c>
      <c r="I37" s="7">
        <v>7082337255</v>
      </c>
      <c r="K37" s="7">
        <v>1882534</v>
      </c>
      <c r="M37" s="7">
        <v>35861932917</v>
      </c>
      <c r="O37" s="7">
        <v>28779595662</v>
      </c>
      <c r="Q37" s="30">
        <v>7082337255</v>
      </c>
      <c r="R37" s="30"/>
    </row>
    <row r="38" spans="1:18" ht="21.75" customHeight="1">
      <c r="A38" s="7" t="s">
        <v>156</v>
      </c>
      <c r="C38" s="7">
        <v>49314070</v>
      </c>
      <c r="E38" s="7">
        <v>246475494038</v>
      </c>
      <c r="G38" s="7">
        <v>135051084618</v>
      </c>
      <c r="I38" s="7">
        <v>111424409420</v>
      </c>
      <c r="K38" s="7">
        <v>54314070</v>
      </c>
      <c r="M38" s="7">
        <v>267712456129</v>
      </c>
      <c r="O38" s="7">
        <v>148744041261</v>
      </c>
      <c r="Q38" s="30">
        <v>118968414868</v>
      </c>
      <c r="R38" s="30"/>
    </row>
    <row r="39" spans="1:18" ht="21.75" customHeight="1">
      <c r="A39" s="7" t="s">
        <v>155</v>
      </c>
      <c r="C39" s="7">
        <v>1228500</v>
      </c>
      <c r="E39" s="7">
        <v>8765282189</v>
      </c>
      <c r="G39" s="7">
        <v>12567928135</v>
      </c>
      <c r="I39" s="7">
        <v>-3802645946</v>
      </c>
      <c r="K39" s="7">
        <v>2457000</v>
      </c>
      <c r="M39" s="7">
        <v>21337963290</v>
      </c>
      <c r="O39" s="7">
        <v>25135856190</v>
      </c>
      <c r="Q39" s="30">
        <v>-3797892900</v>
      </c>
      <c r="R39" s="30"/>
    </row>
    <row r="40" spans="1:18" ht="21.75" customHeight="1">
      <c r="A40" s="7" t="s">
        <v>169</v>
      </c>
      <c r="C40" s="7">
        <v>1690361</v>
      </c>
      <c r="E40" s="7">
        <v>28156453066</v>
      </c>
      <c r="G40" s="7">
        <v>16260656426</v>
      </c>
      <c r="I40" s="7">
        <v>11895796640</v>
      </c>
      <c r="K40" s="7">
        <v>29760349</v>
      </c>
      <c r="M40" s="7">
        <v>413072223376</v>
      </c>
      <c r="O40" s="7">
        <v>286283705020</v>
      </c>
      <c r="Q40" s="30">
        <v>126788518356</v>
      </c>
      <c r="R40" s="30"/>
    </row>
    <row r="41" spans="1:18" ht="21.75" customHeight="1">
      <c r="A41" s="7" t="s">
        <v>58</v>
      </c>
      <c r="C41" s="7">
        <v>400000</v>
      </c>
      <c r="E41" s="7">
        <v>1932941960</v>
      </c>
      <c r="G41" s="7">
        <v>2133626405</v>
      </c>
      <c r="I41" s="7">
        <v>-200684445</v>
      </c>
      <c r="K41" s="7">
        <v>1400000</v>
      </c>
      <c r="M41" s="7">
        <v>7360658917</v>
      </c>
      <c r="O41" s="7">
        <v>7467692421</v>
      </c>
      <c r="Q41" s="30">
        <v>-107033504</v>
      </c>
      <c r="R41" s="30"/>
    </row>
    <row r="42" spans="1:18" ht="21.75" customHeight="1">
      <c r="A42" s="7" t="s">
        <v>82</v>
      </c>
      <c r="C42" s="7">
        <v>14400000</v>
      </c>
      <c r="E42" s="7">
        <v>163891252424</v>
      </c>
      <c r="G42" s="7">
        <v>53219399486</v>
      </c>
      <c r="I42" s="7">
        <v>110671852938</v>
      </c>
      <c r="K42" s="7">
        <v>14400000</v>
      </c>
      <c r="M42" s="7">
        <v>163891252424</v>
      </c>
      <c r="O42" s="7">
        <v>53219399486</v>
      </c>
      <c r="Q42" s="30">
        <v>110671852938</v>
      </c>
      <c r="R42" s="30"/>
    </row>
    <row r="43" spans="1:18" ht="21.75" customHeight="1">
      <c r="A43" s="7" t="s">
        <v>142</v>
      </c>
      <c r="C43" s="7">
        <v>800000</v>
      </c>
      <c r="E43" s="7">
        <v>14558585501</v>
      </c>
      <c r="G43" s="7">
        <v>9256593986</v>
      </c>
      <c r="I43" s="7">
        <v>5301991515</v>
      </c>
      <c r="K43" s="7">
        <v>1000000</v>
      </c>
      <c r="M43" s="7">
        <v>18023592364</v>
      </c>
      <c r="O43" s="7">
        <v>11570742482</v>
      </c>
      <c r="Q43" s="30">
        <v>6452849882</v>
      </c>
      <c r="R43" s="30"/>
    </row>
    <row r="44" spans="1:18" ht="21.75" customHeight="1">
      <c r="A44" s="7" t="s">
        <v>125</v>
      </c>
      <c r="C44" s="7">
        <v>1600000</v>
      </c>
      <c r="E44" s="7">
        <v>4951363760</v>
      </c>
      <c r="G44" s="7">
        <v>4542173997</v>
      </c>
      <c r="I44" s="7">
        <v>409189763</v>
      </c>
      <c r="K44" s="7">
        <v>6756622</v>
      </c>
      <c r="M44" s="7">
        <v>22195055984</v>
      </c>
      <c r="O44" s="7">
        <v>19181095510</v>
      </c>
      <c r="Q44" s="30">
        <v>3013960474</v>
      </c>
      <c r="R44" s="30"/>
    </row>
    <row r="45" spans="1:18" ht="21.75" customHeight="1">
      <c r="A45" s="7" t="s">
        <v>107</v>
      </c>
      <c r="C45" s="7">
        <v>1773816</v>
      </c>
      <c r="E45" s="7">
        <v>9099739860</v>
      </c>
      <c r="G45" s="7">
        <v>7096613939</v>
      </c>
      <c r="I45" s="7">
        <v>2003125921</v>
      </c>
      <c r="K45" s="7">
        <v>20000000</v>
      </c>
      <c r="M45" s="7">
        <v>143287764571</v>
      </c>
      <c r="O45" s="7">
        <v>80015220600</v>
      </c>
      <c r="Q45" s="30">
        <v>63272543971</v>
      </c>
      <c r="R45" s="30"/>
    </row>
    <row r="46" spans="1:18" ht="21.75" customHeight="1">
      <c r="A46" s="7" t="s">
        <v>165</v>
      </c>
      <c r="C46" s="7">
        <v>2266009</v>
      </c>
      <c r="E46" s="7">
        <v>22111895024</v>
      </c>
      <c r="G46" s="7">
        <v>13337758686</v>
      </c>
      <c r="I46" s="7">
        <v>8774136338</v>
      </c>
      <c r="K46" s="7">
        <v>4200000</v>
      </c>
      <c r="M46" s="7">
        <v>33760475497</v>
      </c>
      <c r="O46" s="7">
        <v>23401710853</v>
      </c>
      <c r="Q46" s="30">
        <v>10358764644</v>
      </c>
      <c r="R46" s="30"/>
    </row>
    <row r="47" spans="1:18" ht="21.75" customHeight="1">
      <c r="A47" s="7" t="s">
        <v>45</v>
      </c>
      <c r="C47" s="7">
        <v>500000</v>
      </c>
      <c r="E47" s="7">
        <v>10642798854</v>
      </c>
      <c r="G47" s="7">
        <v>5714521369</v>
      </c>
      <c r="I47" s="7">
        <v>4928277485</v>
      </c>
      <c r="K47" s="7">
        <v>600000</v>
      </c>
      <c r="M47" s="7">
        <v>12423923516</v>
      </c>
      <c r="O47" s="7">
        <v>6857425644</v>
      </c>
      <c r="Q47" s="30">
        <v>5566497872</v>
      </c>
      <c r="R47" s="30"/>
    </row>
    <row r="48" spans="1:18" ht="21.75" customHeight="1">
      <c r="A48" s="7" t="s">
        <v>164</v>
      </c>
      <c r="C48" s="7">
        <v>1753119</v>
      </c>
      <c r="E48" s="7">
        <v>143645748303</v>
      </c>
      <c r="G48" s="7">
        <v>153112351892</v>
      </c>
      <c r="I48" s="7">
        <v>-9466603589</v>
      </c>
      <c r="K48" s="7">
        <v>3420506</v>
      </c>
      <c r="M48" s="7">
        <v>248985886890</v>
      </c>
      <c r="O48" s="7">
        <v>251141364227</v>
      </c>
      <c r="Q48" s="30">
        <v>-2155477337</v>
      </c>
      <c r="R48" s="30"/>
    </row>
    <row r="49" spans="1:18" ht="21.75" customHeight="1">
      <c r="A49" s="7" t="s">
        <v>65</v>
      </c>
      <c r="C49" s="7">
        <v>4636363</v>
      </c>
      <c r="E49" s="7">
        <v>11542714600</v>
      </c>
      <c r="G49" s="7">
        <v>14380470852</v>
      </c>
      <c r="I49" s="7">
        <v>-2837756252</v>
      </c>
      <c r="K49" s="7">
        <v>19636363</v>
      </c>
      <c r="M49" s="7">
        <v>53619924334</v>
      </c>
      <c r="O49" s="7">
        <v>60905529499</v>
      </c>
      <c r="Q49" s="30">
        <v>-7285605165</v>
      </c>
      <c r="R49" s="30"/>
    </row>
    <row r="50" spans="1:18" ht="21.75" customHeight="1">
      <c r="A50" s="7" t="s">
        <v>76</v>
      </c>
      <c r="C50" s="7">
        <v>2110021</v>
      </c>
      <c r="E50" s="7">
        <v>44078237696</v>
      </c>
      <c r="G50" s="7">
        <v>29133922537</v>
      </c>
      <c r="I50" s="7">
        <v>14944315159</v>
      </c>
      <c r="K50" s="7">
        <v>2110021</v>
      </c>
      <c r="M50" s="7">
        <v>44078237696</v>
      </c>
      <c r="O50" s="7">
        <v>29133922537</v>
      </c>
      <c r="Q50" s="30">
        <v>14944315159</v>
      </c>
      <c r="R50" s="30"/>
    </row>
    <row r="51" spans="1:18" ht="21.75" customHeight="1">
      <c r="A51" s="7" t="s">
        <v>144</v>
      </c>
      <c r="C51" s="7">
        <v>40000000</v>
      </c>
      <c r="E51" s="7">
        <v>111138042113</v>
      </c>
      <c r="G51" s="7">
        <v>58997120770</v>
      </c>
      <c r="I51" s="7">
        <v>52140921343</v>
      </c>
      <c r="K51" s="7">
        <v>126716529</v>
      </c>
      <c r="M51" s="7">
        <v>239224953803</v>
      </c>
      <c r="O51" s="7">
        <v>186897758812</v>
      </c>
      <c r="Q51" s="30">
        <v>52327194991</v>
      </c>
      <c r="R51" s="30"/>
    </row>
    <row r="52" spans="1:18" ht="21.75" customHeight="1">
      <c r="A52" s="7" t="s">
        <v>60</v>
      </c>
      <c r="C52" s="7">
        <v>5100000</v>
      </c>
      <c r="E52" s="7">
        <v>47297053858</v>
      </c>
      <c r="G52" s="7">
        <v>46379303368</v>
      </c>
      <c r="I52" s="7">
        <v>917750490</v>
      </c>
      <c r="K52" s="7">
        <v>5100000</v>
      </c>
      <c r="M52" s="7">
        <v>47297053858</v>
      </c>
      <c r="O52" s="7">
        <v>46379303368</v>
      </c>
      <c r="Q52" s="30">
        <v>917750490</v>
      </c>
      <c r="R52" s="30"/>
    </row>
    <row r="53" spans="1:18" ht="21.75" customHeight="1">
      <c r="A53" s="7" t="s">
        <v>35</v>
      </c>
      <c r="C53" s="7">
        <v>4000000</v>
      </c>
      <c r="E53" s="7">
        <v>6327414141</v>
      </c>
      <c r="G53" s="7">
        <v>5569798496</v>
      </c>
      <c r="I53" s="7">
        <v>757615645</v>
      </c>
      <c r="K53" s="7">
        <v>4000000</v>
      </c>
      <c r="M53" s="7">
        <v>6327414141</v>
      </c>
      <c r="O53" s="7">
        <v>5569798496</v>
      </c>
      <c r="Q53" s="30">
        <v>757615645</v>
      </c>
      <c r="R53" s="30"/>
    </row>
    <row r="54" spans="1:18" ht="21.75" customHeight="1">
      <c r="A54" s="7" t="s">
        <v>116</v>
      </c>
      <c r="C54" s="7">
        <v>800000</v>
      </c>
      <c r="E54" s="7">
        <v>10962599008</v>
      </c>
      <c r="G54" s="7">
        <v>9948431939</v>
      </c>
      <c r="I54" s="7">
        <v>1014167069</v>
      </c>
      <c r="K54" s="7">
        <v>800000</v>
      </c>
      <c r="M54" s="7">
        <v>10962599008</v>
      </c>
      <c r="O54" s="7">
        <v>9948431939</v>
      </c>
      <c r="Q54" s="30">
        <v>1014167069</v>
      </c>
      <c r="R54" s="30"/>
    </row>
    <row r="55" spans="1:18" ht="21.75" customHeight="1">
      <c r="A55" s="7" t="s">
        <v>118</v>
      </c>
      <c r="C55" s="7">
        <v>1311932</v>
      </c>
      <c r="E55" s="7">
        <v>14241591081</v>
      </c>
      <c r="G55" s="7">
        <v>5971919340</v>
      </c>
      <c r="I55" s="7">
        <v>8269671741</v>
      </c>
      <c r="K55" s="7">
        <v>1311932</v>
      </c>
      <c r="M55" s="7">
        <v>14241591081</v>
      </c>
      <c r="O55" s="7">
        <v>5971919340</v>
      </c>
      <c r="Q55" s="30">
        <v>8269671741</v>
      </c>
      <c r="R55" s="30"/>
    </row>
    <row r="56" spans="1:18" ht="21.75" customHeight="1">
      <c r="A56" s="7" t="s">
        <v>133</v>
      </c>
      <c r="C56" s="7">
        <v>300000</v>
      </c>
      <c r="E56" s="7">
        <v>1604500638</v>
      </c>
      <c r="G56" s="7">
        <v>1191164824</v>
      </c>
      <c r="I56" s="7">
        <v>413335814</v>
      </c>
      <c r="K56" s="7">
        <v>300000</v>
      </c>
      <c r="M56" s="7">
        <v>1604500638</v>
      </c>
      <c r="O56" s="7">
        <v>1191164824</v>
      </c>
      <c r="Q56" s="30">
        <v>413335814</v>
      </c>
      <c r="R56" s="30"/>
    </row>
    <row r="57" spans="1:18" ht="21.75" customHeight="1">
      <c r="A57" s="7" t="s">
        <v>93</v>
      </c>
      <c r="C57" s="7">
        <v>6800000</v>
      </c>
      <c r="E57" s="7">
        <v>57198013736</v>
      </c>
      <c r="G57" s="7">
        <v>61381752927</v>
      </c>
      <c r="I57" s="7">
        <v>-4183739191</v>
      </c>
      <c r="K57" s="7">
        <v>6800000</v>
      </c>
      <c r="M57" s="7">
        <v>57198013736</v>
      </c>
      <c r="O57" s="7">
        <v>61381752927</v>
      </c>
      <c r="Q57" s="30">
        <v>-4183739191</v>
      </c>
      <c r="R57" s="30"/>
    </row>
    <row r="58" spans="1:18" ht="21.75" customHeight="1">
      <c r="A58" s="7" t="s">
        <v>141</v>
      </c>
      <c r="C58" s="7">
        <v>1800000</v>
      </c>
      <c r="E58" s="7">
        <v>5069910126</v>
      </c>
      <c r="G58" s="7">
        <v>3516061286</v>
      </c>
      <c r="I58" s="7">
        <v>1553848840</v>
      </c>
      <c r="K58" s="7">
        <v>1800000</v>
      </c>
      <c r="M58" s="7">
        <v>5069910126</v>
      </c>
      <c r="O58" s="7">
        <v>3516061286</v>
      </c>
      <c r="Q58" s="30">
        <v>1553848840</v>
      </c>
      <c r="R58" s="30"/>
    </row>
    <row r="59" spans="1:18" ht="21.75" customHeight="1">
      <c r="A59" s="7" t="s">
        <v>106</v>
      </c>
      <c r="C59" s="7">
        <v>74965</v>
      </c>
      <c r="E59" s="7">
        <v>2056015796</v>
      </c>
      <c r="G59" s="7">
        <v>1643977404</v>
      </c>
      <c r="I59" s="7">
        <v>412038392</v>
      </c>
      <c r="K59" s="7">
        <v>600000</v>
      </c>
      <c r="M59" s="7">
        <v>15179339213</v>
      </c>
      <c r="O59" s="7">
        <v>13157959622</v>
      </c>
      <c r="Q59" s="30">
        <v>2021379591</v>
      </c>
      <c r="R59" s="30"/>
    </row>
    <row r="60" spans="1:18" ht="21.75" customHeight="1">
      <c r="A60" s="7" t="s">
        <v>105</v>
      </c>
      <c r="C60" s="7">
        <v>1981</v>
      </c>
      <c r="E60" s="7">
        <v>135868291</v>
      </c>
      <c r="G60" s="7">
        <v>183293675</v>
      </c>
      <c r="I60" s="7">
        <v>-47425384</v>
      </c>
      <c r="K60" s="7">
        <v>400000</v>
      </c>
      <c r="M60" s="7">
        <v>33047203249</v>
      </c>
      <c r="O60" s="7">
        <v>37010333539</v>
      </c>
      <c r="Q60" s="30">
        <v>-3963130290</v>
      </c>
      <c r="R60" s="30"/>
    </row>
    <row r="61" spans="1:18" ht="21.75" customHeight="1">
      <c r="A61" s="7" t="s">
        <v>120</v>
      </c>
      <c r="C61" s="7">
        <v>25000</v>
      </c>
      <c r="E61" s="7">
        <v>4418082221</v>
      </c>
      <c r="G61" s="7">
        <v>1717027844</v>
      </c>
      <c r="I61" s="7">
        <v>2701054377</v>
      </c>
      <c r="K61" s="7">
        <v>25000</v>
      </c>
      <c r="M61" s="7">
        <v>4418082221</v>
      </c>
      <c r="O61" s="7">
        <v>1717027844</v>
      </c>
      <c r="Q61" s="30">
        <v>2701054377</v>
      </c>
      <c r="R61" s="30"/>
    </row>
    <row r="62" spans="1:18" ht="21.75" customHeight="1">
      <c r="A62" s="7" t="s">
        <v>64</v>
      </c>
      <c r="C62" s="7">
        <v>20000000</v>
      </c>
      <c r="E62" s="7">
        <v>59218673732</v>
      </c>
      <c r="G62" s="7">
        <v>34793383640</v>
      </c>
      <c r="I62" s="7">
        <v>24425290092</v>
      </c>
      <c r="K62" s="7">
        <v>43290886</v>
      </c>
      <c r="M62" s="7">
        <v>114644108641</v>
      </c>
      <c r="O62" s="7">
        <v>74421488610</v>
      </c>
      <c r="Q62" s="30">
        <v>40222620031</v>
      </c>
      <c r="R62" s="30"/>
    </row>
    <row r="63" spans="1:18" ht="21.75" customHeight="1">
      <c r="A63" s="7" t="s">
        <v>187</v>
      </c>
      <c r="C63" s="7">
        <v>1000000</v>
      </c>
      <c r="E63" s="7">
        <v>18093387339</v>
      </c>
      <c r="G63" s="7">
        <v>17185318088</v>
      </c>
      <c r="I63" s="7">
        <v>908069251</v>
      </c>
      <c r="K63" s="7">
        <v>1000000</v>
      </c>
      <c r="M63" s="7">
        <v>18093387339</v>
      </c>
      <c r="O63" s="7">
        <v>17185318088</v>
      </c>
      <c r="Q63" s="30">
        <v>908069251</v>
      </c>
      <c r="R63" s="30"/>
    </row>
    <row r="64" spans="1:18" ht="21.75" customHeight="1">
      <c r="A64" s="7" t="s">
        <v>108</v>
      </c>
      <c r="C64" s="7">
        <v>50000</v>
      </c>
      <c r="E64" s="7">
        <v>9609514299</v>
      </c>
      <c r="G64" s="7">
        <v>7731542096</v>
      </c>
      <c r="I64" s="7">
        <v>1877972203</v>
      </c>
      <c r="K64" s="7">
        <v>50000</v>
      </c>
      <c r="M64" s="7">
        <v>9609514299</v>
      </c>
      <c r="O64" s="7">
        <v>7731542096</v>
      </c>
      <c r="Q64" s="30">
        <v>1877972203</v>
      </c>
      <c r="R64" s="30"/>
    </row>
    <row r="65" spans="1:18" ht="21.75" customHeight="1">
      <c r="A65" s="7" t="s">
        <v>112</v>
      </c>
      <c r="C65" s="7">
        <v>800000</v>
      </c>
      <c r="E65" s="7">
        <v>6440679615</v>
      </c>
      <c r="G65" s="7">
        <v>3190814252</v>
      </c>
      <c r="I65" s="7">
        <v>3249865363</v>
      </c>
      <c r="K65" s="7">
        <v>800000</v>
      </c>
      <c r="M65" s="7">
        <v>6440679615</v>
      </c>
      <c r="O65" s="7">
        <v>3190814252</v>
      </c>
      <c r="Q65" s="30">
        <v>3249865363</v>
      </c>
      <c r="R65" s="30"/>
    </row>
    <row r="66" spans="1:18" ht="21.75" customHeight="1">
      <c r="A66" s="7" t="s">
        <v>83</v>
      </c>
      <c r="C66" s="7">
        <v>13111563</v>
      </c>
      <c r="E66" s="7">
        <v>92568942113</v>
      </c>
      <c r="G66" s="7">
        <v>70958736685</v>
      </c>
      <c r="I66" s="7">
        <v>21610205428</v>
      </c>
      <c r="K66" s="7">
        <v>20678667</v>
      </c>
      <c r="M66" s="7">
        <v>134815434442</v>
      </c>
      <c r="O66" s="7">
        <v>111841385498</v>
      </c>
      <c r="Q66" s="30">
        <v>22974048944</v>
      </c>
      <c r="R66" s="30"/>
    </row>
    <row r="67" spans="1:18" ht="21.75" customHeight="1">
      <c r="A67" s="7" t="s">
        <v>143</v>
      </c>
      <c r="C67" s="7">
        <v>197974</v>
      </c>
      <c r="E67" s="7">
        <v>944894017</v>
      </c>
      <c r="G67" s="7">
        <v>595901204</v>
      </c>
      <c r="I67" s="7">
        <v>348992813</v>
      </c>
      <c r="K67" s="7">
        <v>197974</v>
      </c>
      <c r="M67" s="7">
        <v>944894017</v>
      </c>
      <c r="O67" s="7">
        <v>595901204</v>
      </c>
      <c r="Q67" s="30">
        <v>348992813</v>
      </c>
      <c r="R67" s="30"/>
    </row>
    <row r="68" spans="1:18" ht="21.75" customHeight="1">
      <c r="A68" s="7" t="s">
        <v>103</v>
      </c>
      <c r="C68" s="7">
        <v>100000</v>
      </c>
      <c r="E68" s="7">
        <v>6432291089</v>
      </c>
      <c r="G68" s="7">
        <v>5734235340</v>
      </c>
      <c r="I68" s="7">
        <v>698055749</v>
      </c>
      <c r="K68" s="7">
        <v>100000</v>
      </c>
      <c r="M68" s="7">
        <v>6432291089</v>
      </c>
      <c r="O68" s="7">
        <v>5734235340</v>
      </c>
      <c r="Q68" s="30">
        <v>698055749</v>
      </c>
      <c r="R68" s="30"/>
    </row>
    <row r="69" spans="1:18" ht="21.75" customHeight="1">
      <c r="A69" s="7" t="s">
        <v>38</v>
      </c>
      <c r="C69" s="7">
        <v>4000000</v>
      </c>
      <c r="E69" s="7">
        <v>10332830386</v>
      </c>
      <c r="G69" s="7">
        <v>7465386138</v>
      </c>
      <c r="I69" s="7">
        <v>2867444248</v>
      </c>
      <c r="K69" s="7">
        <v>4000000</v>
      </c>
      <c r="M69" s="7">
        <v>10332830386</v>
      </c>
      <c r="O69" s="7">
        <v>7465386138</v>
      </c>
      <c r="Q69" s="30">
        <v>2867444248</v>
      </c>
      <c r="R69" s="30"/>
    </row>
    <row r="70" spans="1:18" ht="21.75" customHeight="1">
      <c r="A70" s="7" t="s">
        <v>36</v>
      </c>
      <c r="C70" s="7">
        <v>60000</v>
      </c>
      <c r="E70" s="7">
        <v>2859523702</v>
      </c>
      <c r="G70" s="7">
        <v>2742687092</v>
      </c>
      <c r="I70" s="7">
        <v>116836610</v>
      </c>
      <c r="K70" s="7">
        <v>60000</v>
      </c>
      <c r="M70" s="7">
        <v>2859523702</v>
      </c>
      <c r="O70" s="7">
        <v>2742687092</v>
      </c>
      <c r="Q70" s="30">
        <v>116836610</v>
      </c>
      <c r="R70" s="30"/>
    </row>
    <row r="71" spans="1:18" ht="21.75" customHeight="1">
      <c r="A71" s="7" t="s">
        <v>56</v>
      </c>
      <c r="C71" s="7">
        <v>5290304</v>
      </c>
      <c r="E71" s="7">
        <v>40599315313</v>
      </c>
      <c r="G71" s="7">
        <v>18156142128</v>
      </c>
      <c r="I71" s="7">
        <v>22443173185</v>
      </c>
      <c r="K71" s="7">
        <v>20739671</v>
      </c>
      <c r="M71" s="7">
        <v>120757699341</v>
      </c>
      <c r="O71" s="7">
        <v>71177840477</v>
      </c>
      <c r="Q71" s="30">
        <v>49579858864</v>
      </c>
      <c r="R71" s="30"/>
    </row>
    <row r="72" spans="1:18" ht="21.75" customHeight="1">
      <c r="A72" s="7" t="s">
        <v>149</v>
      </c>
      <c r="C72" s="7">
        <v>30000</v>
      </c>
      <c r="E72" s="7">
        <v>967466799</v>
      </c>
      <c r="G72" s="7">
        <v>518851010</v>
      </c>
      <c r="I72" s="7">
        <v>448615789</v>
      </c>
      <c r="K72" s="7">
        <v>5195153</v>
      </c>
      <c r="M72" s="7">
        <v>141090045309</v>
      </c>
      <c r="O72" s="7">
        <v>89850345832</v>
      </c>
      <c r="Q72" s="30">
        <v>51239699477</v>
      </c>
      <c r="R72" s="30"/>
    </row>
    <row r="73" spans="1:18" ht="21.75" customHeight="1">
      <c r="A73" s="7" t="s">
        <v>67</v>
      </c>
      <c r="C73" s="7">
        <v>0</v>
      </c>
      <c r="E73" s="7">
        <v>0</v>
      </c>
      <c r="G73" s="7">
        <v>0</v>
      </c>
      <c r="I73" s="7">
        <v>0</v>
      </c>
      <c r="K73" s="7">
        <v>147680</v>
      </c>
      <c r="M73" s="7">
        <v>1721919078</v>
      </c>
      <c r="O73" s="7">
        <v>1338826560</v>
      </c>
      <c r="Q73" s="30">
        <v>383092518</v>
      </c>
      <c r="R73" s="30"/>
    </row>
    <row r="74" spans="1:18" ht="21.75" customHeight="1">
      <c r="A74" s="7" t="s">
        <v>227</v>
      </c>
      <c r="C74" s="7">
        <v>0</v>
      </c>
      <c r="E74" s="7">
        <v>0</v>
      </c>
      <c r="G74" s="7">
        <v>0</v>
      </c>
      <c r="I74" s="7">
        <v>0</v>
      </c>
      <c r="K74" s="7">
        <v>200000</v>
      </c>
      <c r="M74" s="7">
        <v>8162170732</v>
      </c>
      <c r="O74" s="7">
        <v>7719510123</v>
      </c>
      <c r="Q74" s="30">
        <v>442660609</v>
      </c>
      <c r="R74" s="30"/>
    </row>
    <row r="75" spans="1:18" ht="21.75" customHeight="1">
      <c r="A75" s="7" t="s">
        <v>228</v>
      </c>
      <c r="C75" s="7">
        <v>0</v>
      </c>
      <c r="E75" s="7">
        <v>0</v>
      </c>
      <c r="G75" s="7">
        <v>0</v>
      </c>
      <c r="I75" s="7">
        <v>0</v>
      </c>
      <c r="K75" s="7">
        <v>286324900</v>
      </c>
      <c r="M75" s="7">
        <v>551699198900</v>
      </c>
      <c r="O75" s="7">
        <v>543891414682</v>
      </c>
      <c r="Q75" s="30">
        <v>7807784218</v>
      </c>
      <c r="R75" s="30"/>
    </row>
    <row r="76" spans="1:18" ht="21.75" customHeight="1">
      <c r="A76" s="7" t="s">
        <v>229</v>
      </c>
      <c r="C76" s="7">
        <v>0</v>
      </c>
      <c r="E76" s="7">
        <v>0</v>
      </c>
      <c r="G76" s="7">
        <v>0</v>
      </c>
      <c r="I76" s="7">
        <v>0</v>
      </c>
      <c r="K76" s="7">
        <v>80000000</v>
      </c>
      <c r="M76" s="7">
        <v>255621509256</v>
      </c>
      <c r="O76" s="7">
        <v>171982589440</v>
      </c>
      <c r="Q76" s="30">
        <v>83638919816</v>
      </c>
      <c r="R76" s="30"/>
    </row>
    <row r="77" spans="1:18" ht="21.75" customHeight="1">
      <c r="A77" s="7" t="s">
        <v>46</v>
      </c>
      <c r="C77" s="7">
        <v>0</v>
      </c>
      <c r="E77" s="7">
        <v>0</v>
      </c>
      <c r="G77" s="7">
        <v>0</v>
      </c>
      <c r="I77" s="7">
        <v>0</v>
      </c>
      <c r="K77" s="7">
        <v>5000000</v>
      </c>
      <c r="M77" s="7">
        <v>48323549300</v>
      </c>
      <c r="O77" s="7">
        <v>26520015100</v>
      </c>
      <c r="Q77" s="30">
        <v>21803534200</v>
      </c>
      <c r="R77" s="30"/>
    </row>
    <row r="78" spans="1:18" ht="21.75" customHeight="1">
      <c r="A78" s="7" t="s">
        <v>145</v>
      </c>
      <c r="C78" s="7">
        <v>0</v>
      </c>
      <c r="E78" s="7">
        <v>0</v>
      </c>
      <c r="G78" s="7">
        <v>0</v>
      </c>
      <c r="I78" s="7">
        <v>0</v>
      </c>
      <c r="K78" s="7">
        <v>10634839</v>
      </c>
      <c r="M78" s="7">
        <v>21126723741</v>
      </c>
      <c r="O78" s="7">
        <v>22267887674</v>
      </c>
      <c r="Q78" s="30">
        <v>-1141163933</v>
      </c>
      <c r="R78" s="30"/>
    </row>
    <row r="79" spans="1:18" ht="21.75" customHeight="1">
      <c r="A79" s="7" t="s">
        <v>168</v>
      </c>
      <c r="C79" s="7">
        <v>0</v>
      </c>
      <c r="E79" s="7">
        <v>0</v>
      </c>
      <c r="G79" s="7">
        <v>0</v>
      </c>
      <c r="I79" s="7">
        <v>0</v>
      </c>
      <c r="K79" s="7">
        <v>6144459</v>
      </c>
      <c r="M79" s="7">
        <v>19571249271</v>
      </c>
      <c r="O79" s="7">
        <v>17304771017</v>
      </c>
      <c r="Q79" s="30">
        <v>2266478254</v>
      </c>
      <c r="R79" s="30"/>
    </row>
    <row r="80" spans="1:18" ht="21.75" customHeight="1">
      <c r="A80" s="7" t="s">
        <v>230</v>
      </c>
      <c r="C80" s="7">
        <v>0</v>
      </c>
      <c r="E80" s="7">
        <v>0</v>
      </c>
      <c r="G80" s="7">
        <v>0</v>
      </c>
      <c r="I80" s="7">
        <v>0</v>
      </c>
      <c r="K80" s="7">
        <v>2000000</v>
      </c>
      <c r="M80" s="7">
        <v>11011695737</v>
      </c>
      <c r="O80" s="7">
        <v>14235467427</v>
      </c>
      <c r="Q80" s="30">
        <v>-3223771690</v>
      </c>
      <c r="R80" s="30"/>
    </row>
    <row r="81" spans="1:18" ht="21.75" customHeight="1">
      <c r="A81" s="7" t="s">
        <v>231</v>
      </c>
      <c r="C81" s="7">
        <v>0</v>
      </c>
      <c r="E81" s="7">
        <v>0</v>
      </c>
      <c r="G81" s="7">
        <v>0</v>
      </c>
      <c r="I81" s="7">
        <v>0</v>
      </c>
      <c r="K81" s="7">
        <v>1858850</v>
      </c>
      <c r="M81" s="7">
        <v>14003137862</v>
      </c>
      <c r="O81" s="7">
        <v>13390932709</v>
      </c>
      <c r="Q81" s="30">
        <v>612205153</v>
      </c>
      <c r="R81" s="30"/>
    </row>
    <row r="82" spans="1:18" ht="21.75" customHeight="1">
      <c r="A82" s="7" t="s">
        <v>161</v>
      </c>
      <c r="C82" s="7">
        <v>0</v>
      </c>
      <c r="E82" s="7">
        <v>0</v>
      </c>
      <c r="G82" s="7">
        <v>0</v>
      </c>
      <c r="I82" s="7">
        <v>0</v>
      </c>
      <c r="K82" s="7">
        <v>111225</v>
      </c>
      <c r="M82" s="7">
        <v>1986643078</v>
      </c>
      <c r="O82" s="7">
        <v>1510365229</v>
      </c>
      <c r="Q82" s="30">
        <v>476277849</v>
      </c>
      <c r="R82" s="30"/>
    </row>
    <row r="83" spans="1:18" ht="21.75" customHeight="1">
      <c r="A83" s="7" t="s">
        <v>232</v>
      </c>
      <c r="C83" s="7">
        <v>0</v>
      </c>
      <c r="E83" s="7">
        <v>0</v>
      </c>
      <c r="G83" s="7">
        <v>0</v>
      </c>
      <c r="I83" s="7">
        <v>0</v>
      </c>
      <c r="K83" s="7">
        <v>10785413</v>
      </c>
      <c r="M83" s="7">
        <v>14892034689</v>
      </c>
      <c r="O83" s="7">
        <v>14051780827</v>
      </c>
      <c r="Q83" s="30">
        <v>840253862</v>
      </c>
      <c r="R83" s="30"/>
    </row>
    <row r="84" spans="1:18" ht="21.75" customHeight="1">
      <c r="A84" s="7" t="s">
        <v>233</v>
      </c>
      <c r="C84" s="7">
        <v>0</v>
      </c>
      <c r="E84" s="7">
        <v>0</v>
      </c>
      <c r="G84" s="7">
        <v>0</v>
      </c>
      <c r="I84" s="7">
        <v>0</v>
      </c>
      <c r="K84" s="7">
        <v>5700000</v>
      </c>
      <c r="M84" s="7">
        <v>135767343195</v>
      </c>
      <c r="O84" s="7">
        <v>184820907232</v>
      </c>
      <c r="Q84" s="30">
        <v>-49053564037</v>
      </c>
      <c r="R84" s="30"/>
    </row>
    <row r="85" spans="1:18" ht="21.75" customHeight="1">
      <c r="A85" s="7" t="s">
        <v>234</v>
      </c>
      <c r="C85" s="7">
        <v>0</v>
      </c>
      <c r="E85" s="7">
        <v>0</v>
      </c>
      <c r="G85" s="7">
        <v>0</v>
      </c>
      <c r="I85" s="7">
        <v>0</v>
      </c>
      <c r="K85" s="7">
        <v>741479</v>
      </c>
      <c r="M85" s="7">
        <v>14235642286</v>
      </c>
      <c r="O85" s="7">
        <v>12266749986</v>
      </c>
      <c r="Q85" s="30">
        <v>1968892300</v>
      </c>
      <c r="R85" s="30"/>
    </row>
    <row r="86" spans="1:18" ht="21.75" customHeight="1">
      <c r="A86" s="7" t="s">
        <v>25</v>
      </c>
      <c r="C86" s="7">
        <v>0</v>
      </c>
      <c r="E86" s="7">
        <v>0</v>
      </c>
      <c r="G86" s="7">
        <v>0</v>
      </c>
      <c r="I86" s="7">
        <v>0</v>
      </c>
      <c r="K86" s="7">
        <v>10000000</v>
      </c>
      <c r="M86" s="7">
        <v>24174905347</v>
      </c>
      <c r="O86" s="7">
        <v>24409841988</v>
      </c>
      <c r="Q86" s="30">
        <v>-234936641</v>
      </c>
      <c r="R86" s="30"/>
    </row>
    <row r="87" spans="1:18" ht="21.75" customHeight="1">
      <c r="A87" s="7" t="s">
        <v>41</v>
      </c>
      <c r="C87" s="7">
        <v>0</v>
      </c>
      <c r="E87" s="7">
        <v>0</v>
      </c>
      <c r="G87" s="7">
        <v>0</v>
      </c>
      <c r="I87" s="7">
        <v>0</v>
      </c>
      <c r="K87" s="7">
        <v>4300000</v>
      </c>
      <c r="M87" s="7">
        <v>70401730072</v>
      </c>
      <c r="O87" s="7">
        <v>54540030312</v>
      </c>
      <c r="Q87" s="30">
        <v>15861699760</v>
      </c>
      <c r="R87" s="30"/>
    </row>
    <row r="88" spans="1:18" ht="21.75" customHeight="1">
      <c r="A88" s="7" t="s">
        <v>235</v>
      </c>
      <c r="C88" s="7">
        <v>0</v>
      </c>
      <c r="E88" s="7">
        <v>0</v>
      </c>
      <c r="G88" s="7">
        <v>0</v>
      </c>
      <c r="I88" s="7">
        <v>0</v>
      </c>
      <c r="K88" s="7">
        <v>3600000</v>
      </c>
      <c r="M88" s="7">
        <v>67076026771</v>
      </c>
      <c r="O88" s="7">
        <v>67032299844</v>
      </c>
      <c r="Q88" s="30">
        <v>43726927</v>
      </c>
      <c r="R88" s="30"/>
    </row>
    <row r="89" spans="1:18" ht="21.75" customHeight="1">
      <c r="A89" s="7" t="s">
        <v>236</v>
      </c>
      <c r="C89" s="7">
        <v>0</v>
      </c>
      <c r="E89" s="7">
        <v>0</v>
      </c>
      <c r="G89" s="7">
        <v>0</v>
      </c>
      <c r="I89" s="7">
        <v>0</v>
      </c>
      <c r="K89" s="7">
        <v>515000</v>
      </c>
      <c r="M89" s="7">
        <v>9021047289</v>
      </c>
      <c r="O89" s="7">
        <v>10353245953</v>
      </c>
      <c r="Q89" s="30">
        <v>-1332198664</v>
      </c>
      <c r="R89" s="30"/>
    </row>
    <row r="90" spans="1:18" ht="21.75" customHeight="1">
      <c r="A90" s="7" t="s">
        <v>237</v>
      </c>
      <c r="C90" s="7">
        <v>0</v>
      </c>
      <c r="E90" s="7">
        <v>0</v>
      </c>
      <c r="G90" s="7">
        <v>0</v>
      </c>
      <c r="I90" s="7">
        <v>0</v>
      </c>
      <c r="K90" s="7">
        <v>3537718</v>
      </c>
      <c r="M90" s="7">
        <v>18359242714</v>
      </c>
      <c r="O90" s="7">
        <v>10074766032</v>
      </c>
      <c r="Q90" s="30">
        <v>8284476682</v>
      </c>
      <c r="R90" s="30"/>
    </row>
    <row r="91" spans="1:18" ht="21.75" customHeight="1">
      <c r="A91" s="7" t="s">
        <v>186</v>
      </c>
      <c r="C91" s="7">
        <v>0</v>
      </c>
      <c r="E91" s="7">
        <v>0</v>
      </c>
      <c r="G91" s="7">
        <v>0</v>
      </c>
      <c r="I91" s="7">
        <v>0</v>
      </c>
      <c r="K91" s="7">
        <v>10975504</v>
      </c>
      <c r="M91" s="7">
        <v>61092970085</v>
      </c>
      <c r="O91" s="7">
        <v>44041842603</v>
      </c>
      <c r="Q91" s="30">
        <v>17051127482</v>
      </c>
      <c r="R91" s="30"/>
    </row>
    <row r="92" spans="1:18" ht="21.75" customHeight="1">
      <c r="A92" s="7" t="s">
        <v>130</v>
      </c>
      <c r="C92" s="7">
        <v>0</v>
      </c>
      <c r="E92" s="7">
        <v>0</v>
      </c>
      <c r="G92" s="7">
        <v>0</v>
      </c>
      <c r="I92" s="7">
        <v>0</v>
      </c>
      <c r="K92" s="7">
        <v>5142403</v>
      </c>
      <c r="M92" s="7">
        <v>71365417851</v>
      </c>
      <c r="O92" s="7">
        <v>59806506120</v>
      </c>
      <c r="Q92" s="30">
        <v>11558911731</v>
      </c>
      <c r="R92" s="30"/>
    </row>
    <row r="93" spans="1:18" ht="21.75" customHeight="1">
      <c r="A93" s="7" t="s">
        <v>238</v>
      </c>
      <c r="C93" s="7">
        <v>0</v>
      </c>
      <c r="E93" s="7">
        <v>0</v>
      </c>
      <c r="G93" s="7">
        <v>0</v>
      </c>
      <c r="I93" s="7">
        <v>0</v>
      </c>
      <c r="K93" s="7">
        <v>686523</v>
      </c>
      <c r="M93" s="7">
        <v>3344771456</v>
      </c>
      <c r="O93" s="7">
        <v>2797439652</v>
      </c>
      <c r="Q93" s="30">
        <v>547331804</v>
      </c>
      <c r="R93" s="30"/>
    </row>
    <row r="94" spans="1:18" ht="21.75" customHeight="1">
      <c r="A94" s="7" t="s">
        <v>239</v>
      </c>
      <c r="C94" s="7">
        <v>0</v>
      </c>
      <c r="E94" s="7">
        <v>0</v>
      </c>
      <c r="G94" s="7">
        <v>0</v>
      </c>
      <c r="I94" s="7">
        <v>0</v>
      </c>
      <c r="K94" s="7">
        <v>4600000</v>
      </c>
      <c r="M94" s="7">
        <v>11470442930</v>
      </c>
      <c r="O94" s="7">
        <v>13597472718</v>
      </c>
      <c r="Q94" s="30">
        <v>-2127029788</v>
      </c>
      <c r="R94" s="30"/>
    </row>
    <row r="95" spans="1:18" ht="21.75" customHeight="1">
      <c r="A95" s="7" t="s">
        <v>135</v>
      </c>
      <c r="C95" s="7">
        <v>0</v>
      </c>
      <c r="E95" s="7">
        <v>0</v>
      </c>
      <c r="G95" s="7">
        <v>0</v>
      </c>
      <c r="I95" s="7">
        <v>0</v>
      </c>
      <c r="K95" s="7">
        <v>32200000</v>
      </c>
      <c r="M95" s="7">
        <v>106098561789</v>
      </c>
      <c r="O95" s="7">
        <v>79870682876</v>
      </c>
      <c r="Q95" s="30">
        <v>26227878913</v>
      </c>
      <c r="R95" s="30"/>
    </row>
    <row r="96" spans="1:18" ht="21.75" customHeight="1">
      <c r="A96" s="7" t="s">
        <v>153</v>
      </c>
      <c r="C96" s="7">
        <v>0</v>
      </c>
      <c r="E96" s="7">
        <v>0</v>
      </c>
      <c r="G96" s="7">
        <v>0</v>
      </c>
      <c r="I96" s="7">
        <v>0</v>
      </c>
      <c r="K96" s="7">
        <v>16526887</v>
      </c>
      <c r="M96" s="7">
        <v>96482803987</v>
      </c>
      <c r="O96" s="7">
        <v>60042177936</v>
      </c>
      <c r="Q96" s="30">
        <v>36440626051</v>
      </c>
      <c r="R96" s="30"/>
    </row>
    <row r="97" spans="1:18" ht="21.75" customHeight="1">
      <c r="A97" s="7" t="s">
        <v>121</v>
      </c>
      <c r="C97" s="7">
        <v>0</v>
      </c>
      <c r="E97" s="7">
        <v>0</v>
      </c>
      <c r="G97" s="7">
        <v>0</v>
      </c>
      <c r="I97" s="7">
        <v>0</v>
      </c>
      <c r="K97" s="7">
        <v>5000000</v>
      </c>
      <c r="M97" s="7">
        <v>29763329505</v>
      </c>
      <c r="O97" s="7">
        <v>18113480132</v>
      </c>
      <c r="Q97" s="30">
        <v>11649849373</v>
      </c>
      <c r="R97" s="30"/>
    </row>
    <row r="98" spans="1:18" ht="21.75" customHeight="1">
      <c r="A98" s="7" t="s">
        <v>240</v>
      </c>
      <c r="C98" s="7">
        <v>0</v>
      </c>
      <c r="E98" s="7">
        <v>0</v>
      </c>
      <c r="G98" s="7">
        <v>0</v>
      </c>
      <c r="I98" s="7">
        <v>0</v>
      </c>
      <c r="K98" s="7">
        <v>4500000</v>
      </c>
      <c r="M98" s="7">
        <v>55027685742</v>
      </c>
      <c r="O98" s="7">
        <v>61376952345</v>
      </c>
      <c r="Q98" s="30">
        <v>-6349266603</v>
      </c>
      <c r="R98" s="30"/>
    </row>
    <row r="99" spans="1:18" ht="21.75" customHeight="1">
      <c r="A99" s="7" t="s">
        <v>59</v>
      </c>
      <c r="C99" s="7">
        <v>0</v>
      </c>
      <c r="E99" s="7">
        <v>0</v>
      </c>
      <c r="G99" s="7">
        <v>0</v>
      </c>
      <c r="I99" s="7">
        <v>0</v>
      </c>
      <c r="K99" s="7">
        <v>349464</v>
      </c>
      <c r="M99" s="7">
        <v>6358232538</v>
      </c>
      <c r="O99" s="7">
        <v>5862727839</v>
      </c>
      <c r="Q99" s="30">
        <v>495504699</v>
      </c>
      <c r="R99" s="30"/>
    </row>
    <row r="100" spans="1:18" ht="21.75" customHeight="1">
      <c r="A100" s="7" t="s">
        <v>173</v>
      </c>
      <c r="C100" s="7">
        <v>0</v>
      </c>
      <c r="E100" s="7">
        <v>0</v>
      </c>
      <c r="G100" s="7">
        <v>0</v>
      </c>
      <c r="I100" s="7">
        <v>0</v>
      </c>
      <c r="K100" s="7">
        <v>219000</v>
      </c>
      <c r="M100" s="7">
        <v>6779982592</v>
      </c>
      <c r="O100" s="7">
        <v>5247938956</v>
      </c>
      <c r="Q100" s="30">
        <v>1532043636</v>
      </c>
      <c r="R100" s="30"/>
    </row>
    <row r="101" spans="1:18" ht="21.75" customHeight="1">
      <c r="A101" s="7" t="s">
        <v>241</v>
      </c>
      <c r="C101" s="7">
        <v>0</v>
      </c>
      <c r="E101" s="7">
        <v>0</v>
      </c>
      <c r="G101" s="7">
        <v>0</v>
      </c>
      <c r="I101" s="7">
        <v>0</v>
      </c>
      <c r="K101" s="7">
        <v>9975213</v>
      </c>
      <c r="M101" s="7">
        <v>51965049514</v>
      </c>
      <c r="O101" s="7">
        <v>70555855434</v>
      </c>
      <c r="Q101" s="30">
        <v>-18590805920</v>
      </c>
      <c r="R101" s="30"/>
    </row>
    <row r="102" spans="1:18" ht="21.75" customHeight="1">
      <c r="A102" s="7" t="s">
        <v>242</v>
      </c>
      <c r="C102" s="7">
        <v>0</v>
      </c>
      <c r="E102" s="7">
        <v>0</v>
      </c>
      <c r="G102" s="7">
        <v>0</v>
      </c>
      <c r="I102" s="7">
        <v>0</v>
      </c>
      <c r="K102" s="7">
        <v>866</v>
      </c>
      <c r="M102" s="7">
        <v>3484490</v>
      </c>
      <c r="O102" s="7">
        <v>2894063</v>
      </c>
      <c r="Q102" s="30">
        <v>590427</v>
      </c>
      <c r="R102" s="30"/>
    </row>
    <row r="103" spans="1:18" ht="21.75" customHeight="1">
      <c r="A103" s="7" t="s">
        <v>37</v>
      </c>
      <c r="C103" s="7">
        <v>0</v>
      </c>
      <c r="E103" s="7">
        <v>0</v>
      </c>
      <c r="G103" s="7">
        <v>0</v>
      </c>
      <c r="I103" s="7">
        <v>0</v>
      </c>
      <c r="K103" s="7">
        <v>375000</v>
      </c>
      <c r="M103" s="7">
        <v>12837493320</v>
      </c>
      <c r="O103" s="7">
        <v>10529265961</v>
      </c>
      <c r="Q103" s="30">
        <v>2308227359</v>
      </c>
      <c r="R103" s="30"/>
    </row>
    <row r="104" spans="1:18" ht="21.75" customHeight="1">
      <c r="A104" s="7" t="s">
        <v>243</v>
      </c>
      <c r="C104" s="7">
        <v>0</v>
      </c>
      <c r="E104" s="7">
        <v>0</v>
      </c>
      <c r="G104" s="7">
        <v>0</v>
      </c>
      <c r="I104" s="7">
        <v>0</v>
      </c>
      <c r="K104" s="7">
        <v>12219832</v>
      </c>
      <c r="M104" s="7">
        <v>15800761016</v>
      </c>
      <c r="O104" s="7">
        <v>15277969600</v>
      </c>
      <c r="Q104" s="30">
        <v>522791416</v>
      </c>
      <c r="R104" s="30"/>
    </row>
    <row r="105" spans="1:18" ht="21.75" customHeight="1">
      <c r="A105" s="7" t="s">
        <v>244</v>
      </c>
      <c r="C105" s="7">
        <v>0</v>
      </c>
      <c r="E105" s="7">
        <v>0</v>
      </c>
      <c r="G105" s="7">
        <v>0</v>
      </c>
      <c r="I105" s="7">
        <v>0</v>
      </c>
      <c r="K105" s="7">
        <v>4480000</v>
      </c>
      <c r="M105" s="7">
        <v>22226848000</v>
      </c>
      <c r="O105" s="7">
        <v>12358127488</v>
      </c>
      <c r="Q105" s="30">
        <v>9868720512</v>
      </c>
      <c r="R105" s="30"/>
    </row>
    <row r="106" spans="1:18" ht="21.75" customHeight="1">
      <c r="A106" s="7" t="s">
        <v>114</v>
      </c>
      <c r="C106" s="7">
        <v>0</v>
      </c>
      <c r="E106" s="7">
        <v>0</v>
      </c>
      <c r="G106" s="7">
        <v>0</v>
      </c>
      <c r="I106" s="7">
        <v>0</v>
      </c>
      <c r="K106" s="7">
        <v>5312988</v>
      </c>
      <c r="M106" s="7">
        <v>82240871637</v>
      </c>
      <c r="O106" s="7">
        <v>55431341848</v>
      </c>
      <c r="Q106" s="30">
        <v>26809529789</v>
      </c>
      <c r="R106" s="30"/>
    </row>
    <row r="107" spans="1:18" ht="21.75" customHeight="1">
      <c r="A107" s="7" t="s">
        <v>24</v>
      </c>
      <c r="C107" s="7">
        <v>0</v>
      </c>
      <c r="E107" s="7">
        <v>0</v>
      </c>
      <c r="G107" s="7">
        <v>0</v>
      </c>
      <c r="I107" s="7">
        <v>0</v>
      </c>
      <c r="K107" s="7">
        <v>30000000</v>
      </c>
      <c r="M107" s="7">
        <v>75432365746</v>
      </c>
      <c r="O107" s="7">
        <v>74655895058</v>
      </c>
      <c r="Q107" s="30">
        <v>776470688</v>
      </c>
      <c r="R107" s="30"/>
    </row>
    <row r="108" spans="1:18" ht="21.75" customHeight="1">
      <c r="A108" s="7" t="s">
        <v>245</v>
      </c>
      <c r="C108" s="7">
        <v>0</v>
      </c>
      <c r="E108" s="7">
        <v>0</v>
      </c>
      <c r="G108" s="7">
        <v>0</v>
      </c>
      <c r="I108" s="7">
        <v>0</v>
      </c>
      <c r="K108" s="7">
        <v>1100</v>
      </c>
      <c r="M108" s="7">
        <v>4813505</v>
      </c>
      <c r="O108" s="7">
        <v>3062835</v>
      </c>
      <c r="Q108" s="30">
        <v>1750670</v>
      </c>
      <c r="R108" s="30"/>
    </row>
    <row r="109" spans="1:18" ht="21.75" customHeight="1">
      <c r="A109" s="7" t="s">
        <v>94</v>
      </c>
      <c r="C109" s="7">
        <v>0</v>
      </c>
      <c r="E109" s="7">
        <v>0</v>
      </c>
      <c r="G109" s="7">
        <v>0</v>
      </c>
      <c r="I109" s="7">
        <v>0</v>
      </c>
      <c r="K109" s="7">
        <v>10908730</v>
      </c>
      <c r="M109" s="7">
        <v>54792244816</v>
      </c>
      <c r="O109" s="7">
        <v>49337640340</v>
      </c>
      <c r="Q109" s="30">
        <v>5454604476</v>
      </c>
      <c r="R109" s="30"/>
    </row>
    <row r="110" spans="1:18" ht="21.75" customHeight="1">
      <c r="A110" s="7" t="s">
        <v>246</v>
      </c>
      <c r="C110" s="7">
        <v>0</v>
      </c>
      <c r="E110" s="7">
        <v>0</v>
      </c>
      <c r="G110" s="7">
        <v>0</v>
      </c>
      <c r="I110" s="7">
        <v>0</v>
      </c>
      <c r="K110" s="7">
        <v>300000</v>
      </c>
      <c r="M110" s="7">
        <v>5099878002</v>
      </c>
      <c r="O110" s="7">
        <v>2851518169</v>
      </c>
      <c r="Q110" s="30">
        <v>2248359833</v>
      </c>
      <c r="R110" s="30"/>
    </row>
    <row r="111" spans="1:18" ht="21.75" customHeight="1">
      <c r="A111" s="7" t="s">
        <v>134</v>
      </c>
      <c r="C111" s="7">
        <v>0</v>
      </c>
      <c r="E111" s="7">
        <v>0</v>
      </c>
      <c r="G111" s="7">
        <v>0</v>
      </c>
      <c r="I111" s="7">
        <v>0</v>
      </c>
      <c r="K111" s="7">
        <v>6322883</v>
      </c>
      <c r="M111" s="7">
        <v>12947392316</v>
      </c>
      <c r="O111" s="7">
        <v>13648658590</v>
      </c>
      <c r="Q111" s="30">
        <v>-701266274</v>
      </c>
      <c r="R111" s="30"/>
    </row>
    <row r="112" spans="1:18" ht="21.75" customHeight="1">
      <c r="A112" s="7" t="s">
        <v>247</v>
      </c>
      <c r="C112" s="7">
        <v>0</v>
      </c>
      <c r="E112" s="7">
        <v>0</v>
      </c>
      <c r="G112" s="7">
        <v>0</v>
      </c>
      <c r="I112" s="7">
        <v>0</v>
      </c>
      <c r="K112" s="7">
        <v>4275</v>
      </c>
      <c r="M112" s="7">
        <v>14079049</v>
      </c>
      <c r="O112" s="7">
        <v>11461760</v>
      </c>
      <c r="Q112" s="30">
        <v>2617289</v>
      </c>
      <c r="R112" s="30"/>
    </row>
    <row r="113" spans="1:18" ht="21.75" customHeight="1">
      <c r="A113" s="7" t="s">
        <v>30</v>
      </c>
      <c r="C113" s="7">
        <v>0</v>
      </c>
      <c r="E113" s="7">
        <v>0</v>
      </c>
      <c r="G113" s="7">
        <v>0</v>
      </c>
      <c r="I113" s="7">
        <v>0</v>
      </c>
      <c r="K113" s="7">
        <v>20000000</v>
      </c>
      <c r="M113" s="7">
        <v>88768242375</v>
      </c>
      <c r="O113" s="7">
        <v>85508294549</v>
      </c>
      <c r="Q113" s="30">
        <v>3259947826</v>
      </c>
      <c r="R113" s="30"/>
    </row>
    <row r="114" spans="1:18" ht="21.75" customHeight="1">
      <c r="A114" s="7" t="s">
        <v>113</v>
      </c>
      <c r="C114" s="7">
        <v>0</v>
      </c>
      <c r="E114" s="7">
        <v>0</v>
      </c>
      <c r="G114" s="7">
        <v>0</v>
      </c>
      <c r="I114" s="7">
        <v>0</v>
      </c>
      <c r="K114" s="7">
        <v>23543</v>
      </c>
      <c r="M114" s="7">
        <v>584934497440</v>
      </c>
      <c r="O114" s="7">
        <v>501118838217</v>
      </c>
      <c r="Q114" s="30">
        <v>83815659223</v>
      </c>
      <c r="R114" s="30"/>
    </row>
    <row r="115" spans="1:18" ht="21.75" customHeight="1">
      <c r="A115" s="7" t="s">
        <v>21</v>
      </c>
      <c r="C115" s="7">
        <v>0</v>
      </c>
      <c r="E115" s="7">
        <v>0</v>
      </c>
      <c r="G115" s="7">
        <v>0</v>
      </c>
      <c r="I115" s="7">
        <v>0</v>
      </c>
      <c r="K115" s="7">
        <v>4000000</v>
      </c>
      <c r="M115" s="7">
        <v>55725883549</v>
      </c>
      <c r="O115" s="7">
        <v>50829525219</v>
      </c>
      <c r="Q115" s="30">
        <v>4896358330</v>
      </c>
      <c r="R115" s="30"/>
    </row>
    <row r="116" spans="1:18" ht="21.75" customHeight="1">
      <c r="A116" s="7" t="s">
        <v>248</v>
      </c>
      <c r="C116" s="7">
        <v>0</v>
      </c>
      <c r="E116" s="7">
        <v>0</v>
      </c>
      <c r="G116" s="7">
        <v>0</v>
      </c>
      <c r="I116" s="7">
        <v>0</v>
      </c>
      <c r="K116" s="7">
        <v>4000000</v>
      </c>
      <c r="M116" s="7">
        <v>10621258139</v>
      </c>
      <c r="O116" s="7">
        <v>9661127093</v>
      </c>
      <c r="Q116" s="30">
        <v>960131046</v>
      </c>
      <c r="R116" s="30"/>
    </row>
    <row r="117" spans="1:18" ht="21.75" customHeight="1">
      <c r="A117" s="7" t="s">
        <v>249</v>
      </c>
      <c r="C117" s="7">
        <v>0</v>
      </c>
      <c r="E117" s="7">
        <v>0</v>
      </c>
      <c r="G117" s="7">
        <v>0</v>
      </c>
      <c r="I117" s="7">
        <v>0</v>
      </c>
      <c r="K117" s="7">
        <v>100000</v>
      </c>
      <c r="M117" s="7">
        <v>1270105600</v>
      </c>
      <c r="O117" s="7">
        <v>1259345984</v>
      </c>
      <c r="Q117" s="30">
        <v>10759616</v>
      </c>
      <c r="R117" s="30"/>
    </row>
    <row r="118" spans="1:18" ht="21.75" customHeight="1">
      <c r="A118" s="7" t="s">
        <v>250</v>
      </c>
      <c r="C118" s="7">
        <v>0</v>
      </c>
      <c r="E118" s="7">
        <v>0</v>
      </c>
      <c r="G118" s="7">
        <v>0</v>
      </c>
      <c r="I118" s="7">
        <v>0</v>
      </c>
      <c r="K118" s="7">
        <v>4000000</v>
      </c>
      <c r="M118" s="7">
        <v>108649784809</v>
      </c>
      <c r="O118" s="7">
        <v>110697748800</v>
      </c>
      <c r="Q118" s="30">
        <v>-2047963991</v>
      </c>
      <c r="R118" s="30"/>
    </row>
    <row r="119" spans="1:18" ht="21.75" customHeight="1">
      <c r="A119" s="7" t="s">
        <v>84</v>
      </c>
      <c r="C119" s="7">
        <v>0</v>
      </c>
      <c r="E119" s="7">
        <v>0</v>
      </c>
      <c r="G119" s="7">
        <v>0</v>
      </c>
      <c r="I119" s="7">
        <v>0</v>
      </c>
      <c r="K119" s="7">
        <v>5000000</v>
      </c>
      <c r="M119" s="7">
        <v>13793519838</v>
      </c>
      <c r="O119" s="7">
        <v>13836763102</v>
      </c>
      <c r="Q119" s="30">
        <v>-43243264</v>
      </c>
      <c r="R119" s="30"/>
    </row>
    <row r="120" spans="1:18" ht="21.75" customHeight="1">
      <c r="A120" s="7" t="s">
        <v>28</v>
      </c>
      <c r="C120" s="7">
        <v>0</v>
      </c>
      <c r="E120" s="7">
        <v>0</v>
      </c>
      <c r="G120" s="7">
        <v>0</v>
      </c>
      <c r="I120" s="7">
        <v>0</v>
      </c>
      <c r="K120" s="7">
        <v>35500000</v>
      </c>
      <c r="M120" s="7">
        <v>85500410042</v>
      </c>
      <c r="O120" s="7">
        <v>87238785725</v>
      </c>
      <c r="Q120" s="30">
        <v>-1738375683</v>
      </c>
      <c r="R120" s="30"/>
    </row>
    <row r="121" spans="1:18" ht="21.75" customHeight="1">
      <c r="A121" s="7" t="s">
        <v>251</v>
      </c>
      <c r="C121" s="7">
        <v>0</v>
      </c>
      <c r="E121" s="7">
        <v>0</v>
      </c>
      <c r="G121" s="7">
        <v>0</v>
      </c>
      <c r="I121" s="7">
        <v>0</v>
      </c>
      <c r="K121" s="7">
        <v>16399361</v>
      </c>
      <c r="M121" s="7">
        <v>23015323073</v>
      </c>
      <c r="O121" s="7">
        <v>28493311988</v>
      </c>
      <c r="Q121" s="30">
        <v>-5477988915</v>
      </c>
      <c r="R121" s="30"/>
    </row>
    <row r="122" spans="1:18" ht="21.75" customHeight="1">
      <c r="A122" s="7" t="s">
        <v>252</v>
      </c>
      <c r="C122" s="7">
        <v>0</v>
      </c>
      <c r="E122" s="7">
        <v>0</v>
      </c>
      <c r="G122" s="7">
        <v>0</v>
      </c>
      <c r="I122" s="7">
        <v>0</v>
      </c>
      <c r="K122" s="7">
        <v>2100000</v>
      </c>
      <c r="M122" s="7">
        <v>74235380276</v>
      </c>
      <c r="O122" s="7">
        <v>63146775813</v>
      </c>
      <c r="Q122" s="30">
        <v>11088604463</v>
      </c>
      <c r="R122" s="30"/>
    </row>
    <row r="123" spans="1:18" ht="21.75" customHeight="1">
      <c r="A123" s="7" t="s">
        <v>189</v>
      </c>
      <c r="C123" s="7">
        <v>0</v>
      </c>
      <c r="E123" s="7">
        <v>0</v>
      </c>
      <c r="G123" s="7">
        <v>0</v>
      </c>
      <c r="I123" s="7">
        <v>0</v>
      </c>
      <c r="K123" s="7">
        <v>6413289</v>
      </c>
      <c r="M123" s="7">
        <v>24803767067</v>
      </c>
      <c r="O123" s="7">
        <v>23685744535</v>
      </c>
      <c r="Q123" s="30">
        <v>1118022532</v>
      </c>
      <c r="R123" s="30"/>
    </row>
    <row r="124" spans="1:18" ht="21.75" customHeight="1">
      <c r="A124" s="7" t="s">
        <v>137</v>
      </c>
      <c r="C124" s="7">
        <v>0</v>
      </c>
      <c r="E124" s="7">
        <v>0</v>
      </c>
      <c r="G124" s="7">
        <v>0</v>
      </c>
      <c r="I124" s="7">
        <v>0</v>
      </c>
      <c r="K124" s="7">
        <v>6514227</v>
      </c>
      <c r="M124" s="7">
        <v>23515183544</v>
      </c>
      <c r="O124" s="7">
        <v>20322875388</v>
      </c>
      <c r="Q124" s="30">
        <v>3192308156</v>
      </c>
      <c r="R124" s="30"/>
    </row>
    <row r="125" spans="1:18" ht="21.75" customHeight="1">
      <c r="A125" s="7" t="s">
        <v>126</v>
      </c>
      <c r="C125" s="7">
        <v>0</v>
      </c>
      <c r="E125" s="7">
        <v>0</v>
      </c>
      <c r="G125" s="7">
        <v>0</v>
      </c>
      <c r="I125" s="7">
        <v>0</v>
      </c>
      <c r="K125" s="7">
        <v>39383567</v>
      </c>
      <c r="M125" s="7">
        <v>113757541388</v>
      </c>
      <c r="O125" s="7">
        <v>72113266875</v>
      </c>
      <c r="Q125" s="30">
        <v>41644274513</v>
      </c>
      <c r="R125" s="30"/>
    </row>
    <row r="126" spans="1:18" ht="21.75" customHeight="1">
      <c r="A126" s="7" t="s">
        <v>253</v>
      </c>
      <c r="C126" s="7">
        <v>0</v>
      </c>
      <c r="E126" s="7">
        <v>0</v>
      </c>
      <c r="G126" s="7">
        <v>0</v>
      </c>
      <c r="I126" s="7">
        <v>0</v>
      </c>
      <c r="K126" s="7">
        <v>335</v>
      </c>
      <c r="M126" s="7">
        <v>2057625</v>
      </c>
      <c r="O126" s="7">
        <v>2054296</v>
      </c>
      <c r="Q126" s="30">
        <v>3329</v>
      </c>
      <c r="R126" s="30"/>
    </row>
    <row r="127" spans="1:18" ht="21.75" customHeight="1">
      <c r="A127" s="7" t="s">
        <v>254</v>
      </c>
      <c r="C127" s="7">
        <v>0</v>
      </c>
      <c r="E127" s="7">
        <v>0</v>
      </c>
      <c r="G127" s="7">
        <v>0</v>
      </c>
      <c r="I127" s="7">
        <v>0</v>
      </c>
      <c r="K127" s="7">
        <v>562500</v>
      </c>
      <c r="M127" s="7">
        <v>4902575856</v>
      </c>
      <c r="O127" s="7">
        <v>5542448118</v>
      </c>
      <c r="Q127" s="30">
        <v>-639872262</v>
      </c>
      <c r="R127" s="30"/>
    </row>
    <row r="128" spans="1:18" ht="21.75" customHeight="1">
      <c r="A128" s="7" t="s">
        <v>96</v>
      </c>
      <c r="C128" s="7">
        <v>0</v>
      </c>
      <c r="E128" s="7">
        <v>0</v>
      </c>
      <c r="G128" s="7">
        <v>0</v>
      </c>
      <c r="I128" s="7">
        <v>0</v>
      </c>
      <c r="K128" s="7">
        <v>10000181</v>
      </c>
      <c r="M128" s="7">
        <v>26386809900</v>
      </c>
      <c r="O128" s="7">
        <v>23683097904</v>
      </c>
      <c r="Q128" s="30">
        <v>2703711996</v>
      </c>
      <c r="R128" s="30"/>
    </row>
    <row r="129" spans="1:18" ht="21.75" customHeight="1">
      <c r="A129" s="7" t="s">
        <v>32</v>
      </c>
      <c r="C129" s="7">
        <v>0</v>
      </c>
      <c r="E129" s="7">
        <v>0</v>
      </c>
      <c r="G129" s="7">
        <v>0</v>
      </c>
      <c r="I129" s="7">
        <v>0</v>
      </c>
      <c r="K129" s="7">
        <v>3420544</v>
      </c>
      <c r="M129" s="7">
        <v>6774630050</v>
      </c>
      <c r="O129" s="7">
        <v>7263380837</v>
      </c>
      <c r="Q129" s="30">
        <v>-488750787</v>
      </c>
      <c r="R129" s="30"/>
    </row>
    <row r="130" spans="1:18" ht="21.75" customHeight="1">
      <c r="A130" s="7" t="s">
        <v>255</v>
      </c>
      <c r="C130" s="7">
        <v>0</v>
      </c>
      <c r="E130" s="7">
        <v>0</v>
      </c>
      <c r="G130" s="7">
        <v>0</v>
      </c>
      <c r="I130" s="7">
        <v>0</v>
      </c>
      <c r="K130" s="7">
        <v>18050000</v>
      </c>
      <c r="M130" s="7">
        <v>124773508558</v>
      </c>
      <c r="O130" s="7">
        <v>100382323539</v>
      </c>
      <c r="Q130" s="30">
        <v>24391185019</v>
      </c>
      <c r="R130" s="30"/>
    </row>
    <row r="131" spans="1:18" ht="21.75" customHeight="1">
      <c r="A131" s="7" t="s">
        <v>104</v>
      </c>
      <c r="C131" s="7">
        <v>0</v>
      </c>
      <c r="E131" s="7">
        <v>0</v>
      </c>
      <c r="G131" s="7">
        <v>0</v>
      </c>
      <c r="I131" s="7">
        <v>0</v>
      </c>
      <c r="K131" s="7">
        <v>300000</v>
      </c>
      <c r="M131" s="7">
        <v>8601894219</v>
      </c>
      <c r="O131" s="7">
        <v>7990429919</v>
      </c>
      <c r="Q131" s="30">
        <v>611464300</v>
      </c>
      <c r="R131" s="30"/>
    </row>
    <row r="132" spans="1:18" ht="21.75" customHeight="1">
      <c r="A132" s="7" t="s">
        <v>256</v>
      </c>
      <c r="C132" s="7">
        <v>0</v>
      </c>
      <c r="E132" s="7">
        <v>0</v>
      </c>
      <c r="G132" s="7">
        <v>0</v>
      </c>
      <c r="I132" s="7">
        <v>0</v>
      </c>
      <c r="K132" s="7">
        <v>367850</v>
      </c>
      <c r="M132" s="7">
        <v>1879783587</v>
      </c>
      <c r="O132" s="7">
        <v>1696617774</v>
      </c>
      <c r="Q132" s="30">
        <v>183165813</v>
      </c>
      <c r="R132" s="30"/>
    </row>
    <row r="133" spans="1:18" ht="21.75" customHeight="1">
      <c r="A133" s="7" t="s">
        <v>257</v>
      </c>
      <c r="C133" s="7">
        <v>0</v>
      </c>
      <c r="E133" s="7">
        <v>0</v>
      </c>
      <c r="G133" s="7">
        <v>0</v>
      </c>
      <c r="I133" s="7">
        <v>0</v>
      </c>
      <c r="K133" s="7">
        <v>424530</v>
      </c>
      <c r="M133" s="7">
        <v>2308441151</v>
      </c>
      <c r="O133" s="7">
        <v>2307082325</v>
      </c>
      <c r="Q133" s="30">
        <v>1358826</v>
      </c>
      <c r="R133" s="30"/>
    </row>
    <row r="134" spans="1:18" ht="21.75" customHeight="1">
      <c r="A134" s="7" t="s">
        <v>136</v>
      </c>
      <c r="C134" s="7">
        <v>0</v>
      </c>
      <c r="E134" s="7">
        <v>0</v>
      </c>
      <c r="G134" s="7">
        <v>0</v>
      </c>
      <c r="I134" s="7">
        <v>0</v>
      </c>
      <c r="K134" s="7">
        <v>16159262</v>
      </c>
      <c r="M134" s="7">
        <v>28320528420</v>
      </c>
      <c r="O134" s="7">
        <v>19232775266</v>
      </c>
      <c r="Q134" s="30">
        <v>9087753154</v>
      </c>
      <c r="R134" s="30"/>
    </row>
    <row r="135" spans="1:18" ht="21.75" customHeight="1">
      <c r="A135" s="7" t="s">
        <v>27</v>
      </c>
      <c r="C135" s="7">
        <v>0</v>
      </c>
      <c r="E135" s="7">
        <v>0</v>
      </c>
      <c r="G135" s="7">
        <v>0</v>
      </c>
      <c r="I135" s="7">
        <v>0</v>
      </c>
      <c r="K135" s="7">
        <v>5000000</v>
      </c>
      <c r="M135" s="7">
        <v>14105566660</v>
      </c>
      <c r="O135" s="7">
        <v>13752578039</v>
      </c>
      <c r="Q135" s="30">
        <v>352988621</v>
      </c>
      <c r="R135" s="30"/>
    </row>
    <row r="136" spans="1:18" ht="21.75" customHeight="1">
      <c r="A136" s="7" t="s">
        <v>258</v>
      </c>
      <c r="C136" s="7">
        <v>0</v>
      </c>
      <c r="E136" s="7">
        <v>0</v>
      </c>
      <c r="G136" s="7">
        <v>0</v>
      </c>
      <c r="I136" s="7">
        <v>0</v>
      </c>
      <c r="K136" s="7">
        <v>590000</v>
      </c>
      <c r="M136" s="7">
        <v>8090773954</v>
      </c>
      <c r="O136" s="7">
        <v>8157610155</v>
      </c>
      <c r="Q136" s="30">
        <v>-66836201</v>
      </c>
      <c r="R136" s="30"/>
    </row>
    <row r="137" spans="1:18" ht="21.75" customHeight="1">
      <c r="A137" s="7" t="s">
        <v>147</v>
      </c>
      <c r="C137" s="7">
        <v>0</v>
      </c>
      <c r="E137" s="7">
        <v>0</v>
      </c>
      <c r="G137" s="7">
        <v>0</v>
      </c>
      <c r="I137" s="7">
        <v>0</v>
      </c>
      <c r="K137" s="7">
        <v>564147</v>
      </c>
      <c r="M137" s="7">
        <v>17599827904</v>
      </c>
      <c r="O137" s="7">
        <v>14598994720</v>
      </c>
      <c r="Q137" s="30">
        <v>3000833184</v>
      </c>
      <c r="R137" s="30"/>
    </row>
    <row r="138" spans="1:18" ht="21.75" customHeight="1">
      <c r="A138" s="7" t="s">
        <v>40</v>
      </c>
      <c r="C138" s="7">
        <v>0</v>
      </c>
      <c r="E138" s="7">
        <v>0</v>
      </c>
      <c r="G138" s="7">
        <v>0</v>
      </c>
      <c r="I138" s="7">
        <v>0</v>
      </c>
      <c r="K138" s="7">
        <v>400000</v>
      </c>
      <c r="M138" s="7">
        <v>16225599142</v>
      </c>
      <c r="O138" s="7">
        <v>24071957276</v>
      </c>
      <c r="Q138" s="30">
        <v>-7846358134</v>
      </c>
      <c r="R138" s="30"/>
    </row>
    <row r="139" spans="1:18" ht="21.75" customHeight="1">
      <c r="A139" s="7" t="s">
        <v>29</v>
      </c>
      <c r="C139" s="7">
        <v>0</v>
      </c>
      <c r="E139" s="7">
        <v>0</v>
      </c>
      <c r="G139" s="7">
        <v>0</v>
      </c>
      <c r="I139" s="7">
        <v>0</v>
      </c>
      <c r="K139" s="7">
        <v>18000000</v>
      </c>
      <c r="M139" s="7">
        <v>65670413684</v>
      </c>
      <c r="O139" s="7">
        <v>38177146015</v>
      </c>
      <c r="Q139" s="30">
        <v>27493267669</v>
      </c>
      <c r="R139" s="30"/>
    </row>
    <row r="140" spans="1:18" ht="21.75" customHeight="1">
      <c r="A140" s="7" t="s">
        <v>259</v>
      </c>
      <c r="C140" s="7">
        <v>0</v>
      </c>
      <c r="E140" s="7">
        <v>0</v>
      </c>
      <c r="G140" s="7">
        <v>0</v>
      </c>
      <c r="I140" s="7">
        <v>0</v>
      </c>
      <c r="K140" s="7">
        <v>454</v>
      </c>
      <c r="M140" s="7">
        <v>26380731</v>
      </c>
      <c r="O140" s="7">
        <v>17070352</v>
      </c>
      <c r="Q140" s="30">
        <v>9310379</v>
      </c>
      <c r="R140" s="30"/>
    </row>
    <row r="141" spans="1:18" ht="21.75" customHeight="1">
      <c r="A141" s="7" t="s">
        <v>39</v>
      </c>
      <c r="C141" s="7">
        <v>0</v>
      </c>
      <c r="E141" s="7">
        <v>0</v>
      </c>
      <c r="G141" s="7">
        <v>0</v>
      </c>
      <c r="I141" s="7">
        <v>0</v>
      </c>
      <c r="K141" s="7">
        <v>14568419</v>
      </c>
      <c r="M141" s="7">
        <v>169385380434</v>
      </c>
      <c r="O141" s="7">
        <v>145922903583</v>
      </c>
      <c r="Q141" s="30">
        <v>23462476851</v>
      </c>
      <c r="R141" s="30"/>
    </row>
    <row r="142" spans="1:18" ht="21.75" customHeight="1">
      <c r="A142" s="7" t="s">
        <v>109</v>
      </c>
      <c r="C142" s="7">
        <v>0</v>
      </c>
      <c r="E142" s="7">
        <v>0</v>
      </c>
      <c r="G142" s="7">
        <v>0</v>
      </c>
      <c r="I142" s="7">
        <v>0</v>
      </c>
      <c r="K142" s="7">
        <v>200000</v>
      </c>
      <c r="M142" s="7">
        <v>2873080649</v>
      </c>
      <c r="O142" s="7">
        <v>2625800066</v>
      </c>
      <c r="Q142" s="30">
        <v>247280583</v>
      </c>
      <c r="R142" s="30"/>
    </row>
    <row r="143" spans="1:18" ht="21.75" customHeight="1">
      <c r="A143" s="7" t="s">
        <v>260</v>
      </c>
      <c r="C143" s="7">
        <v>0</v>
      </c>
      <c r="E143" s="7">
        <v>0</v>
      </c>
      <c r="G143" s="7">
        <v>0</v>
      </c>
      <c r="I143" s="7">
        <v>0</v>
      </c>
      <c r="K143" s="7">
        <v>4178118</v>
      </c>
      <c r="M143" s="7">
        <v>14209779318</v>
      </c>
      <c r="O143" s="7">
        <v>24248907893</v>
      </c>
      <c r="Q143" s="30">
        <v>-10039128575</v>
      </c>
      <c r="R143" s="30"/>
    </row>
    <row r="144" spans="1:18" ht="21.75" customHeight="1">
      <c r="A144" s="7" t="s">
        <v>110</v>
      </c>
      <c r="C144" s="7">
        <v>0</v>
      </c>
      <c r="E144" s="7">
        <v>0</v>
      </c>
      <c r="G144" s="7">
        <v>0</v>
      </c>
      <c r="I144" s="7">
        <v>0</v>
      </c>
      <c r="K144" s="7">
        <v>450000</v>
      </c>
      <c r="M144" s="7">
        <v>57023235932</v>
      </c>
      <c r="O144" s="7">
        <v>75988645778</v>
      </c>
      <c r="Q144" s="30">
        <v>-18965409846</v>
      </c>
      <c r="R144" s="30"/>
    </row>
    <row r="145" spans="1:18" ht="21.75" customHeight="1">
      <c r="A145" s="7" t="s">
        <v>261</v>
      </c>
      <c r="C145" s="7">
        <v>0</v>
      </c>
      <c r="E145" s="7">
        <v>0</v>
      </c>
      <c r="G145" s="7">
        <v>0</v>
      </c>
      <c r="I145" s="7">
        <v>0</v>
      </c>
      <c r="K145" s="7">
        <v>1555000</v>
      </c>
      <c r="M145" s="7">
        <v>7807478077</v>
      </c>
      <c r="O145" s="7">
        <v>8301231593</v>
      </c>
      <c r="Q145" s="30">
        <v>-493753516</v>
      </c>
      <c r="R145" s="30"/>
    </row>
    <row r="146" spans="1:18" ht="21.75" customHeight="1">
      <c r="A146" s="7" t="s">
        <v>88</v>
      </c>
      <c r="C146" s="7">
        <v>0</v>
      </c>
      <c r="E146" s="7">
        <v>0</v>
      </c>
      <c r="G146" s="7">
        <v>0</v>
      </c>
      <c r="I146" s="7">
        <v>0</v>
      </c>
      <c r="K146" s="7">
        <v>5000000</v>
      </c>
      <c r="M146" s="7">
        <v>43709493718</v>
      </c>
      <c r="O146" s="7">
        <v>35324811995</v>
      </c>
      <c r="Q146" s="30">
        <v>8384681723</v>
      </c>
      <c r="R146" s="30"/>
    </row>
    <row r="147" spans="1:18" ht="21.75" customHeight="1">
      <c r="A147" s="7" t="s">
        <v>262</v>
      </c>
      <c r="C147" s="7">
        <v>0</v>
      </c>
      <c r="E147" s="7">
        <v>0</v>
      </c>
      <c r="G147" s="7">
        <v>0</v>
      </c>
      <c r="I147" s="7">
        <v>0</v>
      </c>
      <c r="K147" s="7">
        <v>47815308</v>
      </c>
      <c r="M147" s="7">
        <v>89711747099</v>
      </c>
      <c r="O147" s="7">
        <v>74356129836</v>
      </c>
      <c r="Q147" s="30">
        <v>15355617263</v>
      </c>
      <c r="R147" s="30"/>
    </row>
    <row r="148" spans="1:18" ht="21.75" customHeight="1">
      <c r="A148" s="7" t="s">
        <v>138</v>
      </c>
      <c r="C148" s="7">
        <v>0</v>
      </c>
      <c r="E148" s="7">
        <v>0</v>
      </c>
      <c r="G148" s="7">
        <v>0</v>
      </c>
      <c r="I148" s="7">
        <v>0</v>
      </c>
      <c r="K148" s="7">
        <v>10501502</v>
      </c>
      <c r="M148" s="7">
        <v>53990975196</v>
      </c>
      <c r="O148" s="7">
        <v>44435961079</v>
      </c>
      <c r="Q148" s="30">
        <v>9555014117</v>
      </c>
      <c r="R148" s="30"/>
    </row>
    <row r="149" spans="1:18" ht="21.75" customHeight="1">
      <c r="A149" s="7" t="s">
        <v>263</v>
      </c>
      <c r="C149" s="7">
        <v>0</v>
      </c>
      <c r="E149" s="7">
        <v>0</v>
      </c>
      <c r="G149" s="7">
        <v>0</v>
      </c>
      <c r="I149" s="7">
        <v>0</v>
      </c>
      <c r="K149" s="7">
        <v>4389486</v>
      </c>
      <c r="M149" s="7">
        <v>38328886563</v>
      </c>
      <c r="O149" s="7">
        <v>36502316822</v>
      </c>
      <c r="Q149" s="30">
        <v>1826569741</v>
      </c>
      <c r="R149" s="30"/>
    </row>
    <row r="150" spans="1:18" ht="21.75" customHeight="1">
      <c r="A150" s="7" t="s">
        <v>119</v>
      </c>
      <c r="C150" s="7">
        <v>0</v>
      </c>
      <c r="E150" s="7">
        <v>0</v>
      </c>
      <c r="G150" s="7">
        <v>0</v>
      </c>
      <c r="I150" s="7">
        <v>0</v>
      </c>
      <c r="K150" s="7">
        <v>3378676</v>
      </c>
      <c r="M150" s="7">
        <v>72985206078</v>
      </c>
      <c r="O150" s="7">
        <v>57101155734</v>
      </c>
      <c r="Q150" s="30">
        <v>15884050344</v>
      </c>
      <c r="R150" s="30"/>
    </row>
    <row r="151" spans="1:18" ht="21.75" customHeight="1">
      <c r="A151" s="8" t="s">
        <v>269</v>
      </c>
      <c r="C151" s="8">
        <v>0</v>
      </c>
      <c r="E151" s="8">
        <v>0</v>
      </c>
      <c r="G151" s="8">
        <v>0</v>
      </c>
      <c r="I151" s="8">
        <v>0</v>
      </c>
      <c r="K151" s="8">
        <v>80000</v>
      </c>
      <c r="M151" s="8">
        <v>34060669438</v>
      </c>
      <c r="O151" s="8">
        <v>34008383245</v>
      </c>
      <c r="Q151" s="35">
        <v>52286193</v>
      </c>
      <c r="R151" s="35"/>
    </row>
    <row r="152" spans="1:18" ht="21.75" customHeight="1">
      <c r="A152" s="10" t="s">
        <v>191</v>
      </c>
      <c r="C152" s="11">
        <f>SUM(C8:C151)</f>
        <v>455246307</v>
      </c>
      <c r="E152" s="11">
        <f>SUM(E7:E151)</f>
        <v>2848490900300</v>
      </c>
      <c r="G152" s="11">
        <f>SUM(G8:G151)</f>
        <v>1805812829322</v>
      </c>
      <c r="I152" s="11">
        <f>SUM(I8:I151)</f>
        <v>1042678070978</v>
      </c>
      <c r="K152" s="11">
        <f>SUM(K8:K151)</f>
        <v>1617824111</v>
      </c>
      <c r="M152" s="11">
        <f>SUM(M7:M151)</f>
        <v>8678690440676</v>
      </c>
      <c r="O152" s="11">
        <f>SUM(O8:O151)</f>
        <v>6721580277310</v>
      </c>
      <c r="Q152" s="37">
        <f>SUM(Q8:R151)</f>
        <v>1957110163366</v>
      </c>
      <c r="R152" s="37"/>
    </row>
    <row r="153" spans="1:18" ht="13.5" thickTop="1"/>
    <row r="154" spans="1:18">
      <c r="E154" s="15"/>
    </row>
  </sheetData>
  <mergeCells count="15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26:R126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0:R150"/>
    <mergeCell ref="Q151:R151"/>
    <mergeCell ref="Q152:R15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  <pageSetUpPr fitToPage="1"/>
  </sheetPr>
  <dimension ref="A1:Y11"/>
  <sheetViews>
    <sheetView rightToLeft="1" workbookViewId="0">
      <selection activeCell="AE38" sqref="AE38"/>
    </sheetView>
  </sheetViews>
  <sheetFormatPr defaultRowHeight="12.75"/>
  <cols>
    <col min="1" max="1" width="7.7109375" style="1" bestFit="1" customWidth="1"/>
    <col min="2" max="2" width="1.28515625" style="1" customWidth="1"/>
    <col min="3" max="3" width="10.42578125" style="1" bestFit="1" customWidth="1"/>
    <col min="4" max="4" width="1.28515625" style="1" customWidth="1"/>
    <col min="5" max="5" width="10.42578125" style="1" customWidth="1"/>
    <col min="6" max="6" width="1.28515625" style="1" customWidth="1"/>
    <col min="7" max="7" width="5.42578125" style="1" bestFit="1" customWidth="1"/>
    <col min="8" max="8" width="1.28515625" style="1" customWidth="1"/>
    <col min="9" max="9" width="10.5703125" style="1" bestFit="1" customWidth="1"/>
    <col min="10" max="10" width="1.28515625" style="1" customWidth="1"/>
    <col min="11" max="11" width="10.42578125" style="1" customWidth="1"/>
    <col min="12" max="12" width="1.28515625" style="1" customWidth="1"/>
    <col min="13" max="13" width="16.7109375" style="1" bestFit="1" customWidth="1"/>
    <col min="14" max="14" width="1.28515625" style="1" customWidth="1"/>
    <col min="15" max="15" width="17.140625" style="1" bestFit="1" customWidth="1"/>
    <col min="16" max="16" width="1.28515625" style="1" customWidth="1"/>
    <col min="17" max="17" width="11.42578125" style="1" bestFit="1" customWidth="1"/>
    <col min="18" max="18" width="1.28515625" style="1" customWidth="1"/>
    <col min="19" max="19" width="11.42578125" style="1" bestFit="1" customWidth="1"/>
    <col min="20" max="20" width="1.28515625" style="1" customWidth="1"/>
    <col min="21" max="21" width="17.28515625" style="1" bestFit="1" customWidth="1"/>
    <col min="22" max="22" width="1.28515625" style="1" customWidth="1"/>
    <col min="23" max="23" width="14.28515625" style="1" bestFit="1" customWidth="1"/>
    <col min="24" max="24" width="1.28515625" style="1" customWidth="1"/>
    <col min="25" max="25" width="16" style="1" bestFit="1" customWidth="1"/>
    <col min="26" max="26" width="0.28515625" style="1" customWidth="1"/>
    <col min="27" max="16384" width="9.140625" style="1"/>
  </cols>
  <sheetData>
    <row r="1" spans="1:25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7.35" customHeight="1"/>
    <row r="5" spans="1:25" ht="14.45" customHeight="1">
      <c r="A5" s="26" t="s">
        <v>339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/>
    <row r="7" spans="1:25" ht="14.45" customHeight="1">
      <c r="E7" s="27" t="s">
        <v>221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3" t="s">
        <v>222</v>
      </c>
    </row>
    <row r="8" spans="1:25" ht="29.1" customHeight="1">
      <c r="A8" s="3" t="s">
        <v>340</v>
      </c>
      <c r="C8" s="3" t="s">
        <v>341</v>
      </c>
      <c r="E8" s="12" t="s">
        <v>194</v>
      </c>
      <c r="F8" s="4"/>
      <c r="G8" s="12" t="s">
        <v>13</v>
      </c>
      <c r="H8" s="4"/>
      <c r="I8" s="12" t="s">
        <v>193</v>
      </c>
      <c r="J8" s="4"/>
      <c r="K8" s="12" t="s">
        <v>342</v>
      </c>
      <c r="L8" s="4"/>
      <c r="M8" s="12" t="s">
        <v>343</v>
      </c>
      <c r="N8" s="4"/>
      <c r="O8" s="12" t="s">
        <v>344</v>
      </c>
      <c r="P8" s="4"/>
      <c r="Q8" s="12" t="s">
        <v>345</v>
      </c>
      <c r="R8" s="4"/>
      <c r="S8" s="12" t="s">
        <v>346</v>
      </c>
      <c r="T8" s="4"/>
      <c r="U8" s="12" t="s">
        <v>347</v>
      </c>
      <c r="V8" s="4"/>
      <c r="W8" s="12" t="s">
        <v>348</v>
      </c>
      <c r="Y8" s="12" t="s">
        <v>348</v>
      </c>
    </row>
    <row r="9" spans="1:25" ht="21.75" customHeight="1">
      <c r="A9" s="6" t="s">
        <v>349</v>
      </c>
      <c r="C9" s="6" t="s">
        <v>350</v>
      </c>
      <c r="E9" s="4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-619550334</v>
      </c>
    </row>
    <row r="10" spans="1:25" ht="21.75" customHeight="1">
      <c r="A10" s="8" t="s">
        <v>349</v>
      </c>
      <c r="B10" s="9"/>
      <c r="C10" s="8" t="s">
        <v>351</v>
      </c>
      <c r="E10" s="9"/>
      <c r="G10" s="8">
        <v>0</v>
      </c>
      <c r="I10" s="8">
        <v>0</v>
      </c>
      <c r="K10" s="8">
        <v>0</v>
      </c>
      <c r="M10" s="8">
        <v>0</v>
      </c>
      <c r="O10" s="8">
        <v>0</v>
      </c>
      <c r="Q10" s="8">
        <v>0</v>
      </c>
      <c r="S10" s="8">
        <v>0</v>
      </c>
      <c r="U10" s="8">
        <v>0</v>
      </c>
      <c r="W10" s="8">
        <v>0</v>
      </c>
      <c r="Y10" s="8">
        <v>-403693970</v>
      </c>
    </row>
    <row r="11" spans="1:25" ht="21.75" customHeight="1">
      <c r="A11" s="31" t="s">
        <v>191</v>
      </c>
      <c r="B11" s="31"/>
      <c r="C11" s="31"/>
      <c r="E11" s="11"/>
      <c r="G11" s="11"/>
      <c r="I11" s="11"/>
      <c r="K11" s="11">
        <v>0</v>
      </c>
      <c r="M11" s="11">
        <v>0</v>
      </c>
      <c r="O11" s="11">
        <v>0</v>
      </c>
      <c r="Q11" s="11">
        <v>0</v>
      </c>
      <c r="S11" s="11">
        <v>0</v>
      </c>
      <c r="U11" s="11">
        <v>0</v>
      </c>
      <c r="W11" s="11">
        <v>0</v>
      </c>
      <c r="Y11" s="11">
        <v>-1023244304</v>
      </c>
    </row>
  </sheetData>
  <mergeCells count="6">
    <mergeCell ref="A11:C11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7"/>
  <sheetViews>
    <sheetView rightToLeft="1" topLeftCell="A113" workbookViewId="0">
      <selection activeCell="Q138" sqref="Q138"/>
    </sheetView>
  </sheetViews>
  <sheetFormatPr defaultRowHeight="12.75"/>
  <cols>
    <col min="1" max="1" width="27.7109375" style="1" bestFit="1" customWidth="1"/>
    <col min="2" max="2" width="1.28515625" style="1" customWidth="1"/>
    <col min="3" max="3" width="14.7109375" style="1" bestFit="1" customWidth="1"/>
    <col min="4" max="4" width="1.28515625" style="1" customWidth="1"/>
    <col min="5" max="5" width="19.7109375" style="1" bestFit="1" customWidth="1"/>
    <col min="6" max="6" width="1.28515625" style="1" customWidth="1"/>
    <col min="7" max="7" width="19.7109375" style="1" bestFit="1" customWidth="1"/>
    <col min="8" max="8" width="1.28515625" style="1" customWidth="1"/>
    <col min="9" max="9" width="26.28515625" style="1" bestFit="1" customWidth="1"/>
    <col min="10" max="10" width="1.28515625" style="1" customWidth="1"/>
    <col min="11" max="11" width="14.7109375" style="1" bestFit="1" customWidth="1"/>
    <col min="12" max="12" width="1.28515625" style="1" customWidth="1"/>
    <col min="13" max="13" width="19.7109375" style="1" bestFit="1" customWidth="1"/>
    <col min="14" max="14" width="1.28515625" style="1" customWidth="1"/>
    <col min="15" max="15" width="19.28515625" style="1" bestFit="1" customWidth="1"/>
    <col min="16" max="16" width="1.28515625" style="1" customWidth="1"/>
    <col min="17" max="17" width="14.28515625" style="1" customWidth="1"/>
    <col min="18" max="18" width="1.28515625" style="1" customWidth="1"/>
    <col min="19" max="19" width="0.28515625" style="1" customWidth="1"/>
    <col min="20" max="16384" width="9.140625" style="1"/>
  </cols>
  <sheetData>
    <row r="1" spans="1:18" ht="29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>
      <c r="A2" s="25" t="s">
        <v>205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/>
    <row r="5" spans="1:18" ht="14.45" customHeight="1">
      <c r="A5" s="26" t="s">
        <v>352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>
      <c r="A6" s="27" t="s">
        <v>208</v>
      </c>
      <c r="C6" s="27" t="s">
        <v>221</v>
      </c>
      <c r="D6" s="27"/>
      <c r="E6" s="27"/>
      <c r="F6" s="27"/>
      <c r="G6" s="27"/>
      <c r="H6" s="27"/>
      <c r="I6" s="27"/>
      <c r="K6" s="27" t="s">
        <v>222</v>
      </c>
      <c r="L6" s="27"/>
      <c r="M6" s="27"/>
      <c r="N6" s="27"/>
      <c r="O6" s="27"/>
      <c r="P6" s="27"/>
      <c r="Q6" s="27"/>
      <c r="R6" s="27"/>
    </row>
    <row r="7" spans="1:18" ht="29.1" customHeight="1">
      <c r="A7" s="27"/>
      <c r="C7" s="12" t="s">
        <v>13</v>
      </c>
      <c r="D7" s="4"/>
      <c r="E7" s="12" t="s">
        <v>15</v>
      </c>
      <c r="F7" s="4"/>
      <c r="G7" s="12" t="s">
        <v>337</v>
      </c>
      <c r="H7" s="4"/>
      <c r="I7" s="12" t="s">
        <v>353</v>
      </c>
      <c r="K7" s="12" t="s">
        <v>13</v>
      </c>
      <c r="L7" s="4"/>
      <c r="M7" s="12" t="s">
        <v>15</v>
      </c>
      <c r="N7" s="4"/>
      <c r="O7" s="12" t="s">
        <v>337</v>
      </c>
      <c r="P7" s="4"/>
      <c r="Q7" s="38" t="s">
        <v>353</v>
      </c>
      <c r="R7" s="38"/>
    </row>
    <row r="8" spans="1:18" ht="21.75" customHeight="1">
      <c r="A8" s="6" t="s">
        <v>28</v>
      </c>
      <c r="C8" s="6">
        <v>70184835</v>
      </c>
      <c r="E8" s="6">
        <v>225641072170</v>
      </c>
      <c r="G8" s="6">
        <v>166654038797</v>
      </c>
      <c r="I8" s="6">
        <v>58987033373</v>
      </c>
      <c r="K8" s="6">
        <v>70184835</v>
      </c>
      <c r="M8" s="6">
        <v>225641072170</v>
      </c>
      <c r="O8" s="6">
        <v>172474360053</v>
      </c>
      <c r="Q8" s="33">
        <v>53166712117</v>
      </c>
      <c r="R8" s="33"/>
    </row>
    <row r="9" spans="1:18" ht="21.75" customHeight="1">
      <c r="A9" s="7" t="s">
        <v>98</v>
      </c>
      <c r="C9" s="7">
        <v>4585871</v>
      </c>
      <c r="E9" s="7">
        <v>30305811966</v>
      </c>
      <c r="G9" s="7">
        <v>20112866199</v>
      </c>
      <c r="I9" s="7">
        <v>10192945767</v>
      </c>
      <c r="K9" s="7">
        <v>4585871</v>
      </c>
      <c r="M9" s="7">
        <v>30305811966</v>
      </c>
      <c r="O9" s="7">
        <v>20824550364</v>
      </c>
      <c r="Q9" s="30">
        <v>9481261602</v>
      </c>
      <c r="R9" s="30"/>
    </row>
    <row r="10" spans="1:18" ht="21.75" customHeight="1">
      <c r="A10" s="7" t="s">
        <v>97</v>
      </c>
      <c r="C10" s="7">
        <v>139410171</v>
      </c>
      <c r="E10" s="7">
        <v>226865349820</v>
      </c>
      <c r="G10" s="7">
        <v>200641431980</v>
      </c>
      <c r="I10" s="7">
        <v>26223917840</v>
      </c>
      <c r="K10" s="7">
        <v>139410171</v>
      </c>
      <c r="M10" s="7">
        <v>226865349820</v>
      </c>
      <c r="O10" s="7">
        <v>184630398421</v>
      </c>
      <c r="Q10" s="30">
        <v>42234951399</v>
      </c>
      <c r="R10" s="30"/>
    </row>
    <row r="11" spans="1:18" ht="21.75" customHeight="1">
      <c r="A11" s="7" t="s">
        <v>67</v>
      </c>
      <c r="C11" s="7">
        <v>13997187</v>
      </c>
      <c r="E11" s="7">
        <v>229029424396</v>
      </c>
      <c r="G11" s="7">
        <v>148017608797</v>
      </c>
      <c r="I11" s="7">
        <v>81011815599</v>
      </c>
      <c r="K11" s="7">
        <v>13997187</v>
      </c>
      <c r="M11" s="7">
        <v>229029424396</v>
      </c>
      <c r="O11" s="7">
        <v>134770834738</v>
      </c>
      <c r="Q11" s="30">
        <v>94258589658</v>
      </c>
      <c r="R11" s="30"/>
    </row>
    <row r="12" spans="1:18" ht="21.75" customHeight="1">
      <c r="A12" s="7" t="s">
        <v>154</v>
      </c>
      <c r="C12" s="7">
        <v>64275720</v>
      </c>
      <c r="E12" s="7">
        <v>225139406455</v>
      </c>
      <c r="G12" s="7">
        <v>228328349890</v>
      </c>
      <c r="I12" s="7">
        <v>-3188943434</v>
      </c>
      <c r="K12" s="7">
        <v>64275720</v>
      </c>
      <c r="M12" s="7">
        <v>225139406455</v>
      </c>
      <c r="O12" s="7">
        <v>160122477130</v>
      </c>
      <c r="Q12" s="30">
        <v>65016929325</v>
      </c>
      <c r="R12" s="30"/>
    </row>
    <row r="13" spans="1:18" ht="21.75" customHeight="1">
      <c r="A13" s="7" t="s">
        <v>79</v>
      </c>
      <c r="C13" s="7">
        <v>12900000</v>
      </c>
      <c r="E13" s="7">
        <v>59393313120</v>
      </c>
      <c r="G13" s="7">
        <v>49544464847</v>
      </c>
      <c r="I13" s="7">
        <v>9848848273</v>
      </c>
      <c r="K13" s="7">
        <v>12900000</v>
      </c>
      <c r="M13" s="7">
        <v>59393313120</v>
      </c>
      <c r="O13" s="7">
        <v>29891082381</v>
      </c>
      <c r="Q13" s="30">
        <v>29502230739</v>
      </c>
      <c r="R13" s="30"/>
    </row>
    <row r="14" spans="1:18" ht="21.75" customHeight="1">
      <c r="A14" s="7" t="s">
        <v>110</v>
      </c>
      <c r="C14" s="7">
        <v>150000</v>
      </c>
      <c r="E14" s="7">
        <v>19840438650</v>
      </c>
      <c r="G14" s="7">
        <v>18709250850</v>
      </c>
      <c r="I14" s="7">
        <v>1131187799</v>
      </c>
      <c r="K14" s="7">
        <v>150000</v>
      </c>
      <c r="M14" s="7">
        <v>19840438650</v>
      </c>
      <c r="O14" s="7">
        <v>25329548592</v>
      </c>
      <c r="Q14" s="30">
        <v>-5489109942</v>
      </c>
      <c r="R14" s="30"/>
    </row>
    <row r="15" spans="1:18" ht="21.75" customHeight="1">
      <c r="A15" s="7" t="s">
        <v>148</v>
      </c>
      <c r="C15" s="7">
        <v>1626302</v>
      </c>
      <c r="E15" s="7">
        <v>139926587743</v>
      </c>
      <c r="G15" s="7">
        <v>100293362106</v>
      </c>
      <c r="I15" s="7">
        <v>39633225637</v>
      </c>
      <c r="K15" s="7">
        <v>1626302</v>
      </c>
      <c r="M15" s="7">
        <v>139926587743</v>
      </c>
      <c r="O15" s="7">
        <v>113479475339</v>
      </c>
      <c r="Q15" s="30">
        <v>26447112404</v>
      </c>
      <c r="R15" s="30"/>
    </row>
    <row r="16" spans="1:18" ht="21.75" customHeight="1">
      <c r="A16" s="7" t="s">
        <v>99</v>
      </c>
      <c r="C16" s="7">
        <v>15513072</v>
      </c>
      <c r="E16" s="7">
        <v>122221658270</v>
      </c>
      <c r="G16" s="7">
        <v>78351163803</v>
      </c>
      <c r="I16" s="7">
        <v>43870494467</v>
      </c>
      <c r="K16" s="7">
        <v>15513072</v>
      </c>
      <c r="M16" s="7">
        <v>122221658270</v>
      </c>
      <c r="O16" s="7">
        <v>92205004161</v>
      </c>
      <c r="Q16" s="30">
        <v>30016654109</v>
      </c>
      <c r="R16" s="30"/>
    </row>
    <row r="17" spans="1:18" ht="21.75" customHeight="1">
      <c r="A17" s="7" t="s">
        <v>78</v>
      </c>
      <c r="C17" s="7">
        <v>330000</v>
      </c>
      <c r="E17" s="7">
        <v>12492183165</v>
      </c>
      <c r="G17" s="7">
        <v>8561931255</v>
      </c>
      <c r="I17" s="7">
        <v>3930251910</v>
      </c>
      <c r="K17" s="7">
        <v>330000</v>
      </c>
      <c r="M17" s="7">
        <v>12492183165</v>
      </c>
      <c r="O17" s="7">
        <v>7094048282</v>
      </c>
      <c r="Q17" s="30">
        <v>5398134883</v>
      </c>
      <c r="R17" s="30"/>
    </row>
    <row r="18" spans="1:18" ht="21.75" customHeight="1">
      <c r="A18" s="7" t="s">
        <v>147</v>
      </c>
      <c r="C18" s="7">
        <v>1290823</v>
      </c>
      <c r="E18" s="7">
        <v>44534978501</v>
      </c>
      <c r="G18" s="7">
        <v>37535145189</v>
      </c>
      <c r="I18" s="7">
        <v>6999833312</v>
      </c>
      <c r="K18" s="7">
        <v>1290823</v>
      </c>
      <c r="M18" s="7">
        <v>44534978501</v>
      </c>
      <c r="O18" s="7">
        <v>34634411289</v>
      </c>
      <c r="Q18" s="30">
        <v>9900567212</v>
      </c>
      <c r="R18" s="30"/>
    </row>
    <row r="19" spans="1:18" ht="21.75" customHeight="1">
      <c r="A19" s="7" t="s">
        <v>181</v>
      </c>
      <c r="C19" s="7">
        <v>300000</v>
      </c>
      <c r="E19" s="7">
        <v>5099275530</v>
      </c>
      <c r="G19" s="7">
        <v>4240266004</v>
      </c>
      <c r="I19" s="7">
        <v>859009525</v>
      </c>
      <c r="K19" s="7">
        <v>300000</v>
      </c>
      <c r="M19" s="7">
        <v>5099275530</v>
      </c>
      <c r="O19" s="7">
        <v>4240266004</v>
      </c>
      <c r="Q19" s="30">
        <v>859009525</v>
      </c>
      <c r="R19" s="30"/>
    </row>
    <row r="20" spans="1:18" ht="21.75" customHeight="1">
      <c r="A20" s="7" t="s">
        <v>180</v>
      </c>
      <c r="C20" s="7">
        <v>1790389</v>
      </c>
      <c r="E20" s="7">
        <v>2487169010</v>
      </c>
      <c r="G20" s="7">
        <v>1246110744</v>
      </c>
      <c r="I20" s="7">
        <v>1241058266</v>
      </c>
      <c r="K20" s="7">
        <v>1790389</v>
      </c>
      <c r="M20" s="7">
        <v>2487169010</v>
      </c>
      <c r="O20" s="7">
        <v>1246110744</v>
      </c>
      <c r="Q20" s="30">
        <v>1241058266</v>
      </c>
      <c r="R20" s="30"/>
    </row>
    <row r="21" spans="1:18" ht="21.75" customHeight="1">
      <c r="A21" s="7" t="s">
        <v>182</v>
      </c>
      <c r="C21" s="7">
        <v>9000000</v>
      </c>
      <c r="E21" s="7">
        <v>20647154160</v>
      </c>
      <c r="G21" s="7">
        <v>16504522823</v>
      </c>
      <c r="I21" s="7">
        <v>4142631336</v>
      </c>
      <c r="K21" s="7">
        <v>9000000</v>
      </c>
      <c r="M21" s="7">
        <v>20647154160</v>
      </c>
      <c r="O21" s="7">
        <v>16504522823</v>
      </c>
      <c r="Q21" s="30">
        <v>4142631336</v>
      </c>
      <c r="R21" s="30"/>
    </row>
    <row r="22" spans="1:18" ht="21.75" customHeight="1">
      <c r="A22" s="7" t="s">
        <v>131</v>
      </c>
      <c r="C22" s="7">
        <v>12250314</v>
      </c>
      <c r="E22" s="7">
        <v>66248123946</v>
      </c>
      <c r="G22" s="7">
        <v>45097346760</v>
      </c>
      <c r="I22" s="7">
        <v>21150777186</v>
      </c>
      <c r="K22" s="7">
        <v>12250314</v>
      </c>
      <c r="M22" s="7">
        <v>66248123946</v>
      </c>
      <c r="O22" s="7">
        <v>35712009315</v>
      </c>
      <c r="Q22" s="30">
        <v>30536114631</v>
      </c>
      <c r="R22" s="30"/>
    </row>
    <row r="23" spans="1:18" ht="21.75" customHeight="1">
      <c r="A23" s="7" t="s">
        <v>189</v>
      </c>
      <c r="C23" s="7">
        <v>600000</v>
      </c>
      <c r="E23" s="7">
        <v>7358674320</v>
      </c>
      <c r="G23" s="7">
        <v>4668403569</v>
      </c>
      <c r="I23" s="7">
        <v>2690270751</v>
      </c>
      <c r="K23" s="7">
        <v>600000</v>
      </c>
      <c r="M23" s="7">
        <v>7358674320</v>
      </c>
      <c r="O23" s="7">
        <v>4668403569</v>
      </c>
      <c r="Q23" s="30">
        <v>2690270751</v>
      </c>
      <c r="R23" s="30"/>
    </row>
    <row r="24" spans="1:18" ht="21.75" customHeight="1">
      <c r="A24" s="7" t="s">
        <v>167</v>
      </c>
      <c r="C24" s="7">
        <v>3</v>
      </c>
      <c r="E24" s="7">
        <v>6623</v>
      </c>
      <c r="G24" s="7">
        <v>2369913776</v>
      </c>
      <c r="I24" s="7">
        <v>-2369907152</v>
      </c>
      <c r="K24" s="7">
        <v>3</v>
      </c>
      <c r="M24" s="7">
        <v>6623</v>
      </c>
      <c r="O24" s="7">
        <v>5097</v>
      </c>
      <c r="Q24" s="30">
        <v>1526</v>
      </c>
      <c r="R24" s="30"/>
    </row>
    <row r="25" spans="1:18" ht="21.75" customHeight="1">
      <c r="A25" s="7" t="s">
        <v>64</v>
      </c>
      <c r="C25" s="7">
        <v>183117352</v>
      </c>
      <c r="E25" s="7">
        <v>528752397668</v>
      </c>
      <c r="G25" s="7">
        <v>437957151400</v>
      </c>
      <c r="I25" s="7">
        <v>90795246268</v>
      </c>
      <c r="K25" s="7">
        <v>183117352</v>
      </c>
      <c r="M25" s="7">
        <v>528752397668</v>
      </c>
      <c r="O25" s="7">
        <v>318563613975</v>
      </c>
      <c r="Q25" s="30">
        <v>210188783693</v>
      </c>
      <c r="R25" s="30"/>
    </row>
    <row r="26" spans="1:18" ht="21.75" customHeight="1">
      <c r="A26" s="7" t="s">
        <v>95</v>
      </c>
      <c r="C26" s="7">
        <v>4225571</v>
      </c>
      <c r="E26" s="7">
        <v>17023203784</v>
      </c>
      <c r="G26" s="7">
        <v>16058835097</v>
      </c>
      <c r="I26" s="7">
        <v>964368687</v>
      </c>
      <c r="K26" s="7">
        <v>4225571</v>
      </c>
      <c r="M26" s="7">
        <v>17023203784</v>
      </c>
      <c r="O26" s="7">
        <v>14800962896</v>
      </c>
      <c r="Q26" s="30">
        <v>2222240888</v>
      </c>
      <c r="R26" s="30"/>
    </row>
    <row r="27" spans="1:18" ht="21.75" customHeight="1">
      <c r="A27" s="7" t="s">
        <v>23</v>
      </c>
      <c r="C27" s="7">
        <v>208175</v>
      </c>
      <c r="E27" s="7">
        <v>743636906</v>
      </c>
      <c r="G27" s="7">
        <v>594289827</v>
      </c>
      <c r="I27" s="7">
        <v>149347079</v>
      </c>
      <c r="K27" s="7">
        <v>208175</v>
      </c>
      <c r="M27" s="7">
        <v>743636906</v>
      </c>
      <c r="O27" s="7">
        <v>580047920</v>
      </c>
      <c r="Q27" s="30">
        <v>163588986</v>
      </c>
      <c r="R27" s="30"/>
    </row>
    <row r="28" spans="1:18" ht="21.75" customHeight="1">
      <c r="A28" s="7" t="s">
        <v>168</v>
      </c>
      <c r="C28" s="7">
        <v>2</v>
      </c>
      <c r="E28" s="7">
        <v>7898</v>
      </c>
      <c r="G28" s="7">
        <v>6747</v>
      </c>
      <c r="I28" s="7">
        <v>1151</v>
      </c>
      <c r="K28" s="7">
        <v>2</v>
      </c>
      <c r="M28" s="7">
        <v>7898</v>
      </c>
      <c r="O28" s="7">
        <v>5633</v>
      </c>
      <c r="Q28" s="30">
        <v>2265</v>
      </c>
      <c r="R28" s="30"/>
    </row>
    <row r="29" spans="1:18" ht="21.75" customHeight="1">
      <c r="A29" s="7" t="s">
        <v>39</v>
      </c>
      <c r="C29" s="7">
        <v>1</v>
      </c>
      <c r="E29" s="7">
        <v>7630</v>
      </c>
      <c r="G29" s="7">
        <v>8563</v>
      </c>
      <c r="I29" s="7">
        <v>-932</v>
      </c>
      <c r="K29" s="7">
        <v>1</v>
      </c>
      <c r="M29" s="7">
        <v>7630</v>
      </c>
      <c r="O29" s="7">
        <v>8690</v>
      </c>
      <c r="Q29" s="30">
        <v>-1059</v>
      </c>
      <c r="R29" s="30"/>
    </row>
    <row r="30" spans="1:18" ht="21.75" customHeight="1">
      <c r="A30" s="7" t="s">
        <v>126</v>
      </c>
      <c r="C30" s="7">
        <v>1</v>
      </c>
      <c r="E30" s="7">
        <v>3988</v>
      </c>
      <c r="G30" s="7">
        <v>2640</v>
      </c>
      <c r="I30" s="7">
        <v>1348</v>
      </c>
      <c r="K30" s="7">
        <v>1</v>
      </c>
      <c r="M30" s="7">
        <v>3988</v>
      </c>
      <c r="O30" s="7">
        <v>1820</v>
      </c>
      <c r="Q30" s="30">
        <v>2168</v>
      </c>
      <c r="R30" s="30"/>
    </row>
    <row r="31" spans="1:18" ht="21.75" customHeight="1">
      <c r="A31" s="7" t="s">
        <v>42</v>
      </c>
      <c r="C31" s="7">
        <v>721392</v>
      </c>
      <c r="E31" s="7">
        <v>49598865684</v>
      </c>
      <c r="G31" s="7">
        <v>40831928488</v>
      </c>
      <c r="I31" s="7">
        <v>8766937196</v>
      </c>
      <c r="K31" s="7">
        <v>721392</v>
      </c>
      <c r="M31" s="7">
        <v>49598865684</v>
      </c>
      <c r="O31" s="7">
        <v>40536263049</v>
      </c>
      <c r="Q31" s="30">
        <v>9062602635</v>
      </c>
      <c r="R31" s="30"/>
    </row>
    <row r="32" spans="1:18" ht="21.75" customHeight="1">
      <c r="A32" s="7" t="s">
        <v>121</v>
      </c>
      <c r="C32" s="7">
        <v>26845750</v>
      </c>
      <c r="E32" s="7">
        <v>230154327525</v>
      </c>
      <c r="G32" s="7">
        <v>139850719850</v>
      </c>
      <c r="I32" s="7">
        <v>90303607675</v>
      </c>
      <c r="K32" s="7">
        <v>26845750</v>
      </c>
      <c r="M32" s="7">
        <v>230154327525</v>
      </c>
      <c r="O32" s="7">
        <v>97253991877</v>
      </c>
      <c r="Q32" s="30">
        <v>132900335648</v>
      </c>
      <c r="R32" s="30"/>
    </row>
    <row r="33" spans="1:18" ht="21.75" customHeight="1">
      <c r="A33" s="7" t="s">
        <v>146</v>
      </c>
      <c r="C33" s="7">
        <v>6250000</v>
      </c>
      <c r="E33" s="7">
        <v>236346310625</v>
      </c>
      <c r="G33" s="7">
        <v>170856490625</v>
      </c>
      <c r="I33" s="7">
        <v>65489820000</v>
      </c>
      <c r="K33" s="7">
        <v>6250000</v>
      </c>
      <c r="M33" s="7">
        <v>236346310625</v>
      </c>
      <c r="O33" s="7">
        <v>129291648841</v>
      </c>
      <c r="Q33" s="30">
        <v>107054661784</v>
      </c>
      <c r="R33" s="30"/>
    </row>
    <row r="34" spans="1:18" ht="21.75" customHeight="1">
      <c r="A34" s="7" t="s">
        <v>163</v>
      </c>
      <c r="C34" s="7">
        <v>3612055</v>
      </c>
      <c r="E34" s="7">
        <v>170783976277</v>
      </c>
      <c r="G34" s="7">
        <v>151573019030</v>
      </c>
      <c r="I34" s="7">
        <v>19210957247</v>
      </c>
      <c r="K34" s="7">
        <v>3612055</v>
      </c>
      <c r="M34" s="7">
        <v>170783976277</v>
      </c>
      <c r="O34" s="7">
        <v>103276978809</v>
      </c>
      <c r="Q34" s="30">
        <v>67506997468</v>
      </c>
      <c r="R34" s="30"/>
    </row>
    <row r="35" spans="1:18" ht="21.75" customHeight="1">
      <c r="A35" s="7" t="s">
        <v>183</v>
      </c>
      <c r="C35" s="7">
        <v>8400000</v>
      </c>
      <c r="E35" s="7">
        <v>62179607280</v>
      </c>
      <c r="G35" s="7">
        <v>51682287367</v>
      </c>
      <c r="I35" s="7">
        <v>10497319913</v>
      </c>
      <c r="K35" s="7">
        <v>8400000</v>
      </c>
      <c r="M35" s="7">
        <v>62179607280</v>
      </c>
      <c r="O35" s="7">
        <v>51682287367</v>
      </c>
      <c r="Q35" s="30">
        <v>10497319913</v>
      </c>
      <c r="R35" s="30"/>
    </row>
    <row r="36" spans="1:18" ht="21.75" customHeight="1">
      <c r="A36" s="7" t="s">
        <v>30</v>
      </c>
      <c r="C36" s="7">
        <v>40000000</v>
      </c>
      <c r="E36" s="7">
        <v>218299400000</v>
      </c>
      <c r="G36" s="7">
        <v>176227152000</v>
      </c>
      <c r="I36" s="7">
        <v>42072248000</v>
      </c>
      <c r="K36" s="7">
        <v>40000000</v>
      </c>
      <c r="M36" s="7">
        <v>218299400000</v>
      </c>
      <c r="O36" s="7">
        <v>171016589131</v>
      </c>
      <c r="Q36" s="30">
        <v>47282810869</v>
      </c>
      <c r="R36" s="30"/>
    </row>
    <row r="37" spans="1:18" ht="21.75" customHeight="1">
      <c r="A37" s="7" t="s">
        <v>104</v>
      </c>
      <c r="C37" s="7">
        <v>700000</v>
      </c>
      <c r="E37" s="7">
        <v>18212123580</v>
      </c>
      <c r="G37" s="7">
        <v>16857675030</v>
      </c>
      <c r="I37" s="7">
        <v>1354448549</v>
      </c>
      <c r="K37" s="7">
        <v>700000</v>
      </c>
      <c r="M37" s="7">
        <v>18212123580</v>
      </c>
      <c r="O37" s="7">
        <v>18644336471</v>
      </c>
      <c r="Q37" s="30">
        <v>-432212891</v>
      </c>
      <c r="R37" s="30"/>
    </row>
    <row r="38" spans="1:18" ht="21.75" customHeight="1">
      <c r="A38" s="7" t="s">
        <v>73</v>
      </c>
      <c r="C38" s="7">
        <v>1020065</v>
      </c>
      <c r="E38" s="7">
        <v>3572995038</v>
      </c>
      <c r="G38" s="7">
        <v>1678194270</v>
      </c>
      <c r="I38" s="7">
        <v>1894800768</v>
      </c>
      <c r="K38" s="7">
        <v>1020065</v>
      </c>
      <c r="M38" s="7">
        <v>3572995038</v>
      </c>
      <c r="O38" s="7">
        <v>1884060055</v>
      </c>
      <c r="Q38" s="30">
        <v>1688934983</v>
      </c>
      <c r="R38" s="30"/>
    </row>
    <row r="39" spans="1:18" ht="21.75" customHeight="1">
      <c r="A39" s="7" t="s">
        <v>51</v>
      </c>
      <c r="C39" s="7">
        <v>54711451</v>
      </c>
      <c r="E39" s="7">
        <v>153365101441</v>
      </c>
      <c r="G39" s="7">
        <v>125949393042</v>
      </c>
      <c r="I39" s="7">
        <v>27415708399</v>
      </c>
      <c r="K39" s="7">
        <v>54711451</v>
      </c>
      <c r="M39" s="7">
        <v>153365101441</v>
      </c>
      <c r="O39" s="7">
        <v>134696745305</v>
      </c>
      <c r="Q39" s="30">
        <v>18668356136</v>
      </c>
      <c r="R39" s="30"/>
    </row>
    <row r="40" spans="1:18" ht="21.75" customHeight="1">
      <c r="A40" s="7" t="s">
        <v>151</v>
      </c>
      <c r="C40" s="7">
        <v>16118784</v>
      </c>
      <c r="E40" s="7">
        <v>154343892966</v>
      </c>
      <c r="G40" s="7">
        <v>106681219283</v>
      </c>
      <c r="I40" s="7">
        <v>47662673683</v>
      </c>
      <c r="K40" s="7">
        <v>16118784</v>
      </c>
      <c r="M40" s="7">
        <v>154343892966</v>
      </c>
      <c r="O40" s="7">
        <v>103014320302</v>
      </c>
      <c r="Q40" s="30">
        <v>51329572664</v>
      </c>
      <c r="R40" s="30"/>
    </row>
    <row r="41" spans="1:18" ht="21.75" customHeight="1">
      <c r="A41" s="7" t="s">
        <v>101</v>
      </c>
      <c r="C41" s="7">
        <v>82635413</v>
      </c>
      <c r="E41" s="7">
        <v>542817765124</v>
      </c>
      <c r="G41" s="7">
        <v>485061290366</v>
      </c>
      <c r="I41" s="7">
        <v>57756474758</v>
      </c>
      <c r="K41" s="7">
        <v>82635413</v>
      </c>
      <c r="M41" s="7">
        <v>542817765124</v>
      </c>
      <c r="O41" s="7">
        <v>492197209709</v>
      </c>
      <c r="Q41" s="30">
        <v>50620555415</v>
      </c>
      <c r="R41" s="30"/>
    </row>
    <row r="42" spans="1:18" ht="21.75" customHeight="1">
      <c r="A42" s="7" t="s">
        <v>93</v>
      </c>
      <c r="C42" s="7">
        <v>13600000</v>
      </c>
      <c r="E42" s="7">
        <v>122533437760</v>
      </c>
      <c r="G42" s="7">
        <v>102580941873</v>
      </c>
      <c r="I42" s="7">
        <v>19952495887</v>
      </c>
      <c r="K42" s="7">
        <v>13600000</v>
      </c>
      <c r="M42" s="7">
        <v>122533437760</v>
      </c>
      <c r="O42" s="7">
        <v>122763505862</v>
      </c>
      <c r="Q42" s="30">
        <v>-230068102</v>
      </c>
      <c r="R42" s="30"/>
    </row>
    <row r="43" spans="1:18" ht="21.75" customHeight="1">
      <c r="A43" s="7" t="s">
        <v>141</v>
      </c>
      <c r="C43" s="7">
        <v>1073116</v>
      </c>
      <c r="E43" s="7">
        <v>2818580692</v>
      </c>
      <c r="G43" s="7">
        <v>2285149933</v>
      </c>
      <c r="I43" s="7">
        <v>533430759</v>
      </c>
      <c r="K43" s="7">
        <v>1073116</v>
      </c>
      <c r="M43" s="7">
        <v>2818580692</v>
      </c>
      <c r="O43" s="7">
        <v>2096189786</v>
      </c>
      <c r="Q43" s="30">
        <v>722390906</v>
      </c>
      <c r="R43" s="30"/>
    </row>
    <row r="44" spans="1:18" ht="21.75" customHeight="1">
      <c r="A44" s="7" t="s">
        <v>77</v>
      </c>
      <c r="C44" s="7">
        <v>5459597</v>
      </c>
      <c r="E44" s="7">
        <v>149032517610</v>
      </c>
      <c r="G44" s="7">
        <v>121187110830</v>
      </c>
      <c r="I44" s="7">
        <v>27845406780</v>
      </c>
      <c r="K44" s="7">
        <v>5459597</v>
      </c>
      <c r="M44" s="7">
        <v>149032517610</v>
      </c>
      <c r="O44" s="7">
        <v>72786577805</v>
      </c>
      <c r="Q44" s="30">
        <v>76245939805</v>
      </c>
      <c r="R44" s="30"/>
    </row>
    <row r="45" spans="1:18" ht="21.75" customHeight="1">
      <c r="A45" s="7" t="s">
        <v>158</v>
      </c>
      <c r="C45" s="7">
        <v>49463051</v>
      </c>
      <c r="E45" s="7">
        <v>79069010303</v>
      </c>
      <c r="G45" s="7">
        <v>57767985801</v>
      </c>
      <c r="I45" s="7">
        <v>21301024502</v>
      </c>
      <c r="K45" s="7">
        <v>49463051</v>
      </c>
      <c r="M45" s="7">
        <v>79069010303</v>
      </c>
      <c r="O45" s="7">
        <v>57109484538</v>
      </c>
      <c r="Q45" s="30">
        <v>21959525765</v>
      </c>
      <c r="R45" s="30"/>
    </row>
    <row r="46" spans="1:18" ht="21.75" customHeight="1">
      <c r="A46" s="7" t="s">
        <v>137</v>
      </c>
      <c r="C46" s="7">
        <v>71103285</v>
      </c>
      <c r="E46" s="7">
        <v>457187694813</v>
      </c>
      <c r="G46" s="7">
        <v>297178240158</v>
      </c>
      <c r="I46" s="7">
        <v>160009454655</v>
      </c>
      <c r="K46" s="7">
        <v>71103285</v>
      </c>
      <c r="M46" s="7">
        <v>457187694813</v>
      </c>
      <c r="O46" s="7">
        <v>226113247891</v>
      </c>
      <c r="Q46" s="30">
        <v>231074446922</v>
      </c>
      <c r="R46" s="30"/>
    </row>
    <row r="47" spans="1:18" ht="21.75" customHeight="1">
      <c r="A47" s="7" t="s">
        <v>184</v>
      </c>
      <c r="C47" s="7">
        <v>60000</v>
      </c>
      <c r="E47" s="7">
        <v>5333848158</v>
      </c>
      <c r="G47" s="7">
        <v>4321281264</v>
      </c>
      <c r="I47" s="7">
        <v>1012566893</v>
      </c>
      <c r="K47" s="7">
        <v>60000</v>
      </c>
      <c r="M47" s="7">
        <v>5333848158</v>
      </c>
      <c r="O47" s="7">
        <v>4321281264</v>
      </c>
      <c r="Q47" s="30">
        <v>1012566893</v>
      </c>
      <c r="R47" s="30"/>
    </row>
    <row r="48" spans="1:18" ht="21.75" customHeight="1">
      <c r="A48" s="7" t="s">
        <v>150</v>
      </c>
      <c r="C48" s="7">
        <v>1310000</v>
      </c>
      <c r="E48" s="7">
        <v>19823073925</v>
      </c>
      <c r="G48" s="7">
        <v>15406488338</v>
      </c>
      <c r="I48" s="7">
        <v>4416585587</v>
      </c>
      <c r="K48" s="7">
        <v>1310000</v>
      </c>
      <c r="M48" s="7">
        <v>19823073925</v>
      </c>
      <c r="O48" s="7">
        <v>15508203965</v>
      </c>
      <c r="Q48" s="30">
        <v>4314869960</v>
      </c>
      <c r="R48" s="30"/>
    </row>
    <row r="49" spans="1:18" ht="21.75" customHeight="1">
      <c r="A49" s="7" t="s">
        <v>47</v>
      </c>
      <c r="C49" s="7">
        <v>8617754</v>
      </c>
      <c r="E49" s="7">
        <v>152723338281</v>
      </c>
      <c r="G49" s="7">
        <v>124431113976</v>
      </c>
      <c r="I49" s="7">
        <v>28292224305</v>
      </c>
      <c r="K49" s="7">
        <v>8617754</v>
      </c>
      <c r="M49" s="7">
        <v>152723338281</v>
      </c>
      <c r="O49" s="7">
        <v>94044461555</v>
      </c>
      <c r="Q49" s="30">
        <v>58678876726</v>
      </c>
      <c r="R49" s="30"/>
    </row>
    <row r="50" spans="1:18" ht="21.75" customHeight="1">
      <c r="A50" s="7" t="s">
        <v>111</v>
      </c>
      <c r="C50" s="7">
        <v>77262307</v>
      </c>
      <c r="E50" s="7">
        <v>190819357654</v>
      </c>
      <c r="G50" s="7">
        <v>155706755884</v>
      </c>
      <c r="I50" s="7">
        <v>35112601770</v>
      </c>
      <c r="K50" s="7">
        <v>77262307</v>
      </c>
      <c r="M50" s="7">
        <v>190819357654</v>
      </c>
      <c r="O50" s="7">
        <v>178021564548</v>
      </c>
      <c r="Q50" s="30">
        <v>12797793106</v>
      </c>
      <c r="R50" s="30"/>
    </row>
    <row r="51" spans="1:18" ht="21.75" customHeight="1">
      <c r="A51" s="7" t="s">
        <v>136</v>
      </c>
      <c r="C51" s="7">
        <v>63840738</v>
      </c>
      <c r="E51" s="7">
        <v>130812069381</v>
      </c>
      <c r="G51" s="7">
        <v>97618110855</v>
      </c>
      <c r="I51" s="7">
        <v>33193958526</v>
      </c>
      <c r="K51" s="7">
        <v>63840738</v>
      </c>
      <c r="M51" s="7">
        <v>130812069381</v>
      </c>
      <c r="O51" s="7">
        <v>75983331854</v>
      </c>
      <c r="Q51" s="30">
        <v>54828737527</v>
      </c>
      <c r="R51" s="30"/>
    </row>
    <row r="52" spans="1:18" ht="21.75" customHeight="1">
      <c r="A52" s="7" t="s">
        <v>114</v>
      </c>
      <c r="C52" s="7">
        <v>38412829</v>
      </c>
      <c r="E52" s="7">
        <v>97271771266</v>
      </c>
      <c r="G52" s="7">
        <v>97271771266</v>
      </c>
      <c r="I52" s="7">
        <v>0</v>
      </c>
      <c r="K52" s="7">
        <v>38412829</v>
      </c>
      <c r="M52" s="7">
        <v>97271771266</v>
      </c>
      <c r="O52" s="7">
        <v>67028485260</v>
      </c>
      <c r="Q52" s="30">
        <v>30243286006</v>
      </c>
      <c r="R52" s="30"/>
    </row>
    <row r="53" spans="1:18" ht="21.75" customHeight="1">
      <c r="A53" s="7" t="s">
        <v>46</v>
      </c>
      <c r="C53" s="7">
        <v>1881250</v>
      </c>
      <c r="E53" s="7">
        <v>18256403628</v>
      </c>
      <c r="G53" s="7">
        <v>13757637499</v>
      </c>
      <c r="I53" s="7">
        <v>4498766129</v>
      </c>
      <c r="K53" s="7">
        <v>1881250</v>
      </c>
      <c r="M53" s="7">
        <v>18256403628</v>
      </c>
      <c r="O53" s="7">
        <v>9978155700</v>
      </c>
      <c r="Q53" s="30">
        <v>8278247928</v>
      </c>
      <c r="R53" s="30"/>
    </row>
    <row r="54" spans="1:18" ht="21.75" customHeight="1">
      <c r="A54" s="7" t="s">
        <v>92</v>
      </c>
      <c r="C54" s="7">
        <v>2909091</v>
      </c>
      <c r="E54" s="7">
        <v>85905326902</v>
      </c>
      <c r="G54" s="7">
        <v>68804001800</v>
      </c>
      <c r="I54" s="7">
        <v>17101325102</v>
      </c>
      <c r="K54" s="7">
        <v>2909091</v>
      </c>
      <c r="M54" s="7">
        <v>85905326902</v>
      </c>
      <c r="O54" s="7">
        <v>58728035709</v>
      </c>
      <c r="Q54" s="30">
        <v>27177291193</v>
      </c>
      <c r="R54" s="30"/>
    </row>
    <row r="55" spans="1:18" ht="21.75" customHeight="1">
      <c r="A55" s="7" t="s">
        <v>130</v>
      </c>
      <c r="C55" s="7">
        <v>5675131</v>
      </c>
      <c r="E55" s="7">
        <v>95675145412</v>
      </c>
      <c r="G55" s="7">
        <v>71080625934</v>
      </c>
      <c r="I55" s="7">
        <v>24594519478</v>
      </c>
      <c r="K55" s="7">
        <v>5675131</v>
      </c>
      <c r="M55" s="7">
        <v>95675145412</v>
      </c>
      <c r="O55" s="7">
        <v>72255036346</v>
      </c>
      <c r="Q55" s="30">
        <v>23420109066</v>
      </c>
      <c r="R55" s="30"/>
    </row>
    <row r="56" spans="1:18" ht="21.75" customHeight="1">
      <c r="A56" s="7" t="s">
        <v>94</v>
      </c>
      <c r="C56" s="7">
        <v>73117508</v>
      </c>
      <c r="E56" s="7">
        <v>354780794252</v>
      </c>
      <c r="G56" s="7">
        <v>354055271156</v>
      </c>
      <c r="I56" s="7">
        <v>725523096</v>
      </c>
      <c r="K56" s="7">
        <v>73117508</v>
      </c>
      <c r="M56" s="7">
        <v>354780794252</v>
      </c>
      <c r="O56" s="7">
        <v>333801610578</v>
      </c>
      <c r="Q56" s="30">
        <v>20979183674</v>
      </c>
      <c r="R56" s="30"/>
    </row>
    <row r="57" spans="1:18" ht="21.75" customHeight="1">
      <c r="A57" s="7" t="s">
        <v>71</v>
      </c>
      <c r="C57" s="7">
        <v>20000000</v>
      </c>
      <c r="E57" s="7">
        <v>1389178000</v>
      </c>
      <c r="G57" s="7">
        <v>1389178000</v>
      </c>
      <c r="I57" s="7">
        <v>0</v>
      </c>
      <c r="K57" s="7">
        <v>20000000</v>
      </c>
      <c r="M57" s="7">
        <v>1389178000</v>
      </c>
      <c r="O57" s="7">
        <v>2065446595</v>
      </c>
      <c r="Q57" s="30">
        <v>-676268595</v>
      </c>
      <c r="R57" s="30"/>
    </row>
    <row r="58" spans="1:18" ht="21.75" customHeight="1">
      <c r="A58" s="7" t="s">
        <v>145</v>
      </c>
      <c r="C58" s="7">
        <v>23912157</v>
      </c>
      <c r="E58" s="7">
        <v>64823027384</v>
      </c>
      <c r="G58" s="7">
        <v>46766539888</v>
      </c>
      <c r="I58" s="7">
        <v>18056487496</v>
      </c>
      <c r="K58" s="7">
        <v>23912157</v>
      </c>
      <c r="M58" s="7">
        <v>64823027384</v>
      </c>
      <c r="O58" s="7">
        <v>50068762315</v>
      </c>
      <c r="Q58" s="30">
        <v>14754265069</v>
      </c>
      <c r="R58" s="30"/>
    </row>
    <row r="59" spans="1:18" ht="21.75" customHeight="1">
      <c r="A59" s="7" t="s">
        <v>49</v>
      </c>
      <c r="C59" s="7">
        <v>76104840</v>
      </c>
      <c r="E59" s="7">
        <v>199967823305</v>
      </c>
      <c r="G59" s="7">
        <v>134343941714</v>
      </c>
      <c r="I59" s="7">
        <v>65623881591</v>
      </c>
      <c r="K59" s="7">
        <v>76104840</v>
      </c>
      <c r="M59" s="7">
        <v>199967823305</v>
      </c>
      <c r="O59" s="7">
        <v>137742186446</v>
      </c>
      <c r="Q59" s="30">
        <v>62225636859</v>
      </c>
      <c r="R59" s="30"/>
    </row>
    <row r="60" spans="1:18" ht="21.75" customHeight="1">
      <c r="A60" s="7" t="s">
        <v>186</v>
      </c>
      <c r="C60" s="7">
        <v>300000</v>
      </c>
      <c r="E60" s="7">
        <v>2327865420</v>
      </c>
      <c r="G60" s="7">
        <v>1615259476</v>
      </c>
      <c r="I60" s="7">
        <v>712605944</v>
      </c>
      <c r="K60" s="7">
        <v>300000</v>
      </c>
      <c r="M60" s="7">
        <v>2327865420</v>
      </c>
      <c r="O60" s="7">
        <v>1615259476</v>
      </c>
      <c r="Q60" s="30">
        <v>712605944</v>
      </c>
      <c r="R60" s="30"/>
    </row>
    <row r="61" spans="1:18" ht="21.75" customHeight="1">
      <c r="A61" s="7" t="s">
        <v>55</v>
      </c>
      <c r="C61" s="7">
        <v>6142303</v>
      </c>
      <c r="E61" s="7">
        <v>119275686067</v>
      </c>
      <c r="G61" s="7">
        <v>109027928937</v>
      </c>
      <c r="I61" s="7">
        <v>10247757130</v>
      </c>
      <c r="K61" s="7">
        <v>6142303</v>
      </c>
      <c r="M61" s="7">
        <v>119275686067</v>
      </c>
      <c r="O61" s="7">
        <v>97663828946</v>
      </c>
      <c r="Q61" s="30">
        <v>21611857121</v>
      </c>
      <c r="R61" s="30"/>
    </row>
    <row r="62" spans="1:18" ht="21.75" customHeight="1">
      <c r="A62" s="7" t="s">
        <v>54</v>
      </c>
      <c r="C62" s="7">
        <v>12334389</v>
      </c>
      <c r="E62" s="7">
        <v>131814505743</v>
      </c>
      <c r="G62" s="7">
        <v>165925701686</v>
      </c>
      <c r="I62" s="7">
        <v>-34111195942</v>
      </c>
      <c r="K62" s="7">
        <v>12334389</v>
      </c>
      <c r="M62" s="7">
        <v>131814505743</v>
      </c>
      <c r="O62" s="7">
        <v>49791572163</v>
      </c>
      <c r="Q62" s="30">
        <v>82022933580</v>
      </c>
      <c r="R62" s="30"/>
    </row>
    <row r="63" spans="1:18" ht="21.75" customHeight="1">
      <c r="A63" s="7" t="s">
        <v>40</v>
      </c>
      <c r="C63" s="7">
        <v>300000</v>
      </c>
      <c r="E63" s="7">
        <v>14360131440</v>
      </c>
      <c r="G63" s="7">
        <v>12484741140</v>
      </c>
      <c r="I63" s="7">
        <v>1875390299</v>
      </c>
      <c r="K63" s="7">
        <v>300000</v>
      </c>
      <c r="M63" s="7">
        <v>14360131440</v>
      </c>
      <c r="O63" s="7">
        <v>18053967957</v>
      </c>
      <c r="Q63" s="30">
        <v>-3693836517</v>
      </c>
      <c r="R63" s="30"/>
    </row>
    <row r="64" spans="1:18" ht="21.75" customHeight="1">
      <c r="A64" s="7" t="s">
        <v>140</v>
      </c>
      <c r="C64" s="7">
        <v>6000000</v>
      </c>
      <c r="E64" s="7">
        <v>46259627400</v>
      </c>
      <c r="G64" s="7">
        <v>39115283400</v>
      </c>
      <c r="I64" s="7">
        <v>7144343999</v>
      </c>
      <c r="K64" s="7">
        <v>6000000</v>
      </c>
      <c r="M64" s="7">
        <v>46259627400</v>
      </c>
      <c r="O64" s="7">
        <v>26549611933</v>
      </c>
      <c r="Q64" s="30">
        <v>19710015467</v>
      </c>
      <c r="R64" s="30"/>
    </row>
    <row r="65" spans="1:18" ht="21.75" customHeight="1">
      <c r="A65" s="7" t="s">
        <v>176</v>
      </c>
      <c r="C65" s="7">
        <v>235767</v>
      </c>
      <c r="E65" s="7">
        <v>8730809527</v>
      </c>
      <c r="G65" s="7">
        <v>8822264420</v>
      </c>
      <c r="I65" s="7">
        <v>-91454892</v>
      </c>
      <c r="K65" s="7">
        <v>235767</v>
      </c>
      <c r="M65" s="7">
        <v>8730809527</v>
      </c>
      <c r="O65" s="7">
        <v>8822264420</v>
      </c>
      <c r="Q65" s="30">
        <v>-91454892</v>
      </c>
      <c r="R65" s="30"/>
    </row>
    <row r="66" spans="1:18" ht="21.75" customHeight="1">
      <c r="A66" s="7" t="s">
        <v>75</v>
      </c>
      <c r="C66" s="7">
        <v>1900000</v>
      </c>
      <c r="E66" s="7">
        <v>42344129980</v>
      </c>
      <c r="G66" s="7">
        <v>26157476760</v>
      </c>
      <c r="I66" s="7">
        <v>16186653220</v>
      </c>
      <c r="K66" s="7">
        <v>1900000</v>
      </c>
      <c r="M66" s="7">
        <v>42344129980</v>
      </c>
      <c r="O66" s="7">
        <v>21385393693</v>
      </c>
      <c r="Q66" s="30">
        <v>20958736287</v>
      </c>
      <c r="R66" s="30"/>
    </row>
    <row r="67" spans="1:18" ht="21.75" customHeight="1">
      <c r="A67" s="7" t="s">
        <v>102</v>
      </c>
      <c r="C67" s="7">
        <v>13702800</v>
      </c>
      <c r="E67" s="7">
        <v>223396694959</v>
      </c>
      <c r="G67" s="7">
        <v>227369853041</v>
      </c>
      <c r="I67" s="7">
        <v>-3973158081</v>
      </c>
      <c r="K67" s="7">
        <v>13702800</v>
      </c>
      <c r="M67" s="7">
        <v>223396694959</v>
      </c>
      <c r="O67" s="7">
        <v>98403417603</v>
      </c>
      <c r="Q67" s="30">
        <v>124993277356</v>
      </c>
      <c r="R67" s="30"/>
    </row>
    <row r="68" spans="1:18" ht="21.75" customHeight="1">
      <c r="A68" s="7" t="s">
        <v>153</v>
      </c>
      <c r="C68" s="7">
        <v>1</v>
      </c>
      <c r="E68" s="7">
        <v>8096</v>
      </c>
      <c r="G68" s="7">
        <v>8920</v>
      </c>
      <c r="I68" s="7">
        <v>-823</v>
      </c>
      <c r="K68" s="7">
        <v>1</v>
      </c>
      <c r="M68" s="7">
        <v>8096</v>
      </c>
      <c r="O68" s="7">
        <v>3642</v>
      </c>
      <c r="Q68" s="30">
        <v>4454</v>
      </c>
      <c r="R68" s="30"/>
    </row>
    <row r="69" spans="1:18" ht="21.75" customHeight="1">
      <c r="A69" s="7" t="s">
        <v>170</v>
      </c>
      <c r="C69" s="7">
        <v>1917466</v>
      </c>
      <c r="E69" s="7">
        <v>39099333949</v>
      </c>
      <c r="G69" s="7">
        <v>34642333658</v>
      </c>
      <c r="I69" s="7">
        <v>4457000291</v>
      </c>
      <c r="K69" s="7">
        <v>1917466</v>
      </c>
      <c r="M69" s="7">
        <v>39099333949</v>
      </c>
      <c r="O69" s="7">
        <v>29313625234</v>
      </c>
      <c r="Q69" s="30">
        <v>9785708715</v>
      </c>
      <c r="R69" s="30"/>
    </row>
    <row r="70" spans="1:18" ht="21.75" customHeight="1">
      <c r="A70" s="7" t="s">
        <v>117</v>
      </c>
      <c r="C70" s="7">
        <v>3060196</v>
      </c>
      <c r="E70" s="7">
        <v>13755529302</v>
      </c>
      <c r="G70" s="7">
        <v>8332267639</v>
      </c>
      <c r="I70" s="7">
        <v>5423261663</v>
      </c>
      <c r="K70" s="7">
        <v>3060196</v>
      </c>
      <c r="M70" s="7">
        <v>13755529302</v>
      </c>
      <c r="O70" s="7">
        <v>8713802950</v>
      </c>
      <c r="Q70" s="30">
        <v>5041726352</v>
      </c>
      <c r="R70" s="30"/>
    </row>
    <row r="71" spans="1:18" ht="21.75" customHeight="1">
      <c r="A71" s="7" t="s">
        <v>138</v>
      </c>
      <c r="C71" s="7">
        <v>95580745</v>
      </c>
      <c r="E71" s="7">
        <v>662944921829</v>
      </c>
      <c r="G71" s="7">
        <v>503610520016</v>
      </c>
      <c r="I71" s="7">
        <v>159334401813</v>
      </c>
      <c r="K71" s="7">
        <v>95580745</v>
      </c>
      <c r="M71" s="7">
        <v>662944921829</v>
      </c>
      <c r="O71" s="7">
        <v>404439504436</v>
      </c>
      <c r="Q71" s="30">
        <v>258505417393</v>
      </c>
      <c r="R71" s="30"/>
    </row>
    <row r="72" spans="1:18" ht="21.75" customHeight="1">
      <c r="A72" s="7" t="s">
        <v>113</v>
      </c>
      <c r="C72" s="7">
        <v>40591</v>
      </c>
      <c r="E72" s="7">
        <v>1133820284800</v>
      </c>
      <c r="G72" s="7">
        <v>1009909520168</v>
      </c>
      <c r="I72" s="7">
        <v>123910764632</v>
      </c>
      <c r="K72" s="7">
        <v>40591</v>
      </c>
      <c r="M72" s="7">
        <v>1133820284800</v>
      </c>
      <c r="O72" s="7">
        <v>977450630825</v>
      </c>
      <c r="Q72" s="30">
        <v>156369653975</v>
      </c>
      <c r="R72" s="30"/>
    </row>
    <row r="73" spans="1:18" ht="21.75" customHeight="1">
      <c r="A73" s="7" t="s">
        <v>178</v>
      </c>
      <c r="C73" s="7">
        <v>3900000</v>
      </c>
      <c r="E73" s="7">
        <v>16872559080</v>
      </c>
      <c r="G73" s="7">
        <v>15984469347</v>
      </c>
      <c r="I73" s="7">
        <v>888089732</v>
      </c>
      <c r="K73" s="7">
        <v>3900000</v>
      </c>
      <c r="M73" s="7">
        <v>16872559080</v>
      </c>
      <c r="O73" s="7">
        <v>15984469347</v>
      </c>
      <c r="Q73" s="30">
        <v>888089732</v>
      </c>
      <c r="R73" s="30"/>
    </row>
    <row r="74" spans="1:18" ht="21.75" customHeight="1">
      <c r="A74" s="7" t="s">
        <v>179</v>
      </c>
      <c r="C74" s="7">
        <v>2000000</v>
      </c>
      <c r="E74" s="7">
        <v>4623978200</v>
      </c>
      <c r="G74" s="7">
        <v>4098808659</v>
      </c>
      <c r="I74" s="7">
        <v>525169540</v>
      </c>
      <c r="K74" s="7">
        <v>2000000</v>
      </c>
      <c r="M74" s="7">
        <v>4623978200</v>
      </c>
      <c r="O74" s="7">
        <v>4098808659</v>
      </c>
      <c r="Q74" s="30">
        <v>525169540</v>
      </c>
      <c r="R74" s="30"/>
    </row>
    <row r="75" spans="1:18" ht="21.75" customHeight="1">
      <c r="A75" s="7" t="s">
        <v>175</v>
      </c>
      <c r="C75" s="7">
        <v>1196011</v>
      </c>
      <c r="E75" s="7">
        <v>4165548080</v>
      </c>
      <c r="G75" s="7">
        <v>4153605231</v>
      </c>
      <c r="I75" s="7">
        <v>11942849</v>
      </c>
      <c r="K75" s="7">
        <v>1196011</v>
      </c>
      <c r="M75" s="7">
        <v>4165548080</v>
      </c>
      <c r="O75" s="7">
        <v>4153605231</v>
      </c>
      <c r="Q75" s="30">
        <v>11942849</v>
      </c>
      <c r="R75" s="30"/>
    </row>
    <row r="76" spans="1:18" ht="21.75" customHeight="1">
      <c r="A76" s="7" t="s">
        <v>26</v>
      </c>
      <c r="C76" s="7">
        <v>10000000</v>
      </c>
      <c r="E76" s="7">
        <v>17434183900</v>
      </c>
      <c r="G76" s="7">
        <v>12800283000</v>
      </c>
      <c r="I76" s="7">
        <v>4633900900</v>
      </c>
      <c r="K76" s="7">
        <v>10000000</v>
      </c>
      <c r="M76" s="7">
        <v>17434183900</v>
      </c>
      <c r="O76" s="7">
        <v>13104818228</v>
      </c>
      <c r="Q76" s="30">
        <v>4329365672</v>
      </c>
      <c r="R76" s="30"/>
    </row>
    <row r="77" spans="1:18" ht="21.75" customHeight="1">
      <c r="A77" s="7" t="s">
        <v>81</v>
      </c>
      <c r="C77" s="7">
        <v>35594700</v>
      </c>
      <c r="E77" s="7">
        <v>144456971643</v>
      </c>
      <c r="G77" s="7">
        <v>86179709244</v>
      </c>
      <c r="I77" s="7">
        <v>58277262399</v>
      </c>
      <c r="K77" s="7">
        <v>35594700</v>
      </c>
      <c r="M77" s="7">
        <v>144456971643</v>
      </c>
      <c r="O77" s="7">
        <v>65164575227</v>
      </c>
      <c r="Q77" s="30">
        <v>79292396416</v>
      </c>
      <c r="R77" s="30"/>
    </row>
    <row r="78" spans="1:18" ht="21.75" customHeight="1">
      <c r="A78" s="7" t="s">
        <v>127</v>
      </c>
      <c r="C78" s="7">
        <v>21972420</v>
      </c>
      <c r="E78" s="7">
        <v>115553637925</v>
      </c>
      <c r="G78" s="7">
        <v>98120080874</v>
      </c>
      <c r="I78" s="7">
        <v>17433557051</v>
      </c>
      <c r="K78" s="7">
        <v>21972420</v>
      </c>
      <c r="M78" s="7">
        <v>115553637925</v>
      </c>
      <c r="O78" s="7">
        <v>67641717259</v>
      </c>
      <c r="Q78" s="30">
        <v>47911920666</v>
      </c>
      <c r="R78" s="30"/>
    </row>
    <row r="79" spans="1:18" ht="21.75" customHeight="1">
      <c r="A79" s="7" t="s">
        <v>62</v>
      </c>
      <c r="C79" s="7">
        <v>1081105</v>
      </c>
      <c r="E79" s="7">
        <v>54066502140</v>
      </c>
      <c r="G79" s="7">
        <v>46042346664</v>
      </c>
      <c r="I79" s="7">
        <v>8024155476</v>
      </c>
      <c r="K79" s="7">
        <v>1081105</v>
      </c>
      <c r="M79" s="7">
        <v>54066502140</v>
      </c>
      <c r="O79" s="7">
        <v>37245488628</v>
      </c>
      <c r="Q79" s="30">
        <v>16821013512</v>
      </c>
      <c r="R79" s="30"/>
    </row>
    <row r="80" spans="1:18" ht="21.75" customHeight="1">
      <c r="A80" s="7" t="s">
        <v>109</v>
      </c>
      <c r="C80" s="7">
        <v>1500000</v>
      </c>
      <c r="E80" s="7">
        <v>25451725500</v>
      </c>
      <c r="G80" s="7">
        <v>20926974300</v>
      </c>
      <c r="I80" s="7">
        <v>4524751200</v>
      </c>
      <c r="K80" s="7">
        <v>1500000</v>
      </c>
      <c r="M80" s="7">
        <v>25451725500</v>
      </c>
      <c r="O80" s="7">
        <v>19693500505</v>
      </c>
      <c r="Q80" s="30">
        <v>5758224995</v>
      </c>
      <c r="R80" s="30"/>
    </row>
    <row r="81" spans="1:18" ht="21.75" customHeight="1">
      <c r="A81" s="7" t="s">
        <v>160</v>
      </c>
      <c r="C81" s="7">
        <v>1729657</v>
      </c>
      <c r="E81" s="7">
        <v>23084056806</v>
      </c>
      <c r="G81" s="7">
        <v>16098769728</v>
      </c>
      <c r="I81" s="7">
        <v>6985287078</v>
      </c>
      <c r="K81" s="7">
        <v>1729657</v>
      </c>
      <c r="M81" s="7">
        <v>23084056806</v>
      </c>
      <c r="O81" s="7">
        <v>17279823300</v>
      </c>
      <c r="Q81" s="30">
        <v>5804233506</v>
      </c>
      <c r="R81" s="30"/>
    </row>
    <row r="82" spans="1:18" ht="21.75" customHeight="1">
      <c r="A82" s="7" t="s">
        <v>144</v>
      </c>
      <c r="C82" s="7">
        <v>120000004</v>
      </c>
      <c r="E82" s="7">
        <v>353645039788</v>
      </c>
      <c r="G82" s="7">
        <v>207883825102</v>
      </c>
      <c r="I82" s="7">
        <v>145761214686</v>
      </c>
      <c r="K82" s="7">
        <v>120000004</v>
      </c>
      <c r="M82" s="7">
        <v>353645039788</v>
      </c>
      <c r="O82" s="7">
        <v>176991368215</v>
      </c>
      <c r="Q82" s="30">
        <v>176653671573</v>
      </c>
      <c r="R82" s="30"/>
    </row>
    <row r="83" spans="1:18" ht="21.75" customHeight="1">
      <c r="A83" s="7" t="s">
        <v>134</v>
      </c>
      <c r="C83" s="7">
        <v>12200000</v>
      </c>
      <c r="E83" s="7">
        <v>31438487318</v>
      </c>
      <c r="G83" s="7">
        <v>25397746012</v>
      </c>
      <c r="I83" s="7">
        <v>6040741306</v>
      </c>
      <c r="K83" s="7">
        <v>12200000</v>
      </c>
      <c r="M83" s="7">
        <v>31438487318</v>
      </c>
      <c r="O83" s="7">
        <v>26335080809</v>
      </c>
      <c r="Q83" s="30">
        <v>5103406509</v>
      </c>
      <c r="R83" s="30"/>
    </row>
    <row r="84" spans="1:18" ht="21.75" customHeight="1">
      <c r="A84" s="7" t="s">
        <v>21</v>
      </c>
      <c r="C84" s="7">
        <v>15199724</v>
      </c>
      <c r="E84" s="7">
        <v>363330923915</v>
      </c>
      <c r="G84" s="7">
        <v>236945091712</v>
      </c>
      <c r="I84" s="7">
        <v>126385832203</v>
      </c>
      <c r="K84" s="7">
        <v>15199724</v>
      </c>
      <c r="M84" s="7">
        <v>363330923915</v>
      </c>
      <c r="O84" s="7">
        <v>200483472028</v>
      </c>
      <c r="Q84" s="30">
        <v>162847451887</v>
      </c>
      <c r="R84" s="30"/>
    </row>
    <row r="85" spans="1:18" ht="21.75" customHeight="1">
      <c r="A85" s="7" t="s">
        <v>119</v>
      </c>
      <c r="C85" s="7">
        <v>591998</v>
      </c>
      <c r="E85" s="7">
        <v>13657558139</v>
      </c>
      <c r="G85" s="7">
        <v>11848298824</v>
      </c>
      <c r="I85" s="7">
        <v>1809259315</v>
      </c>
      <c r="K85" s="7">
        <v>591998</v>
      </c>
      <c r="M85" s="7">
        <v>13657558139</v>
      </c>
      <c r="O85" s="7">
        <v>10005034511</v>
      </c>
      <c r="Q85" s="30">
        <v>3652523628</v>
      </c>
      <c r="R85" s="30"/>
    </row>
    <row r="86" spans="1:18" ht="21.75" customHeight="1">
      <c r="A86" s="7" t="s">
        <v>124</v>
      </c>
      <c r="C86" s="7">
        <v>469188</v>
      </c>
      <c r="E86" s="7">
        <v>13682842984</v>
      </c>
      <c r="G86" s="7">
        <v>38063882163</v>
      </c>
      <c r="I86" s="7">
        <v>-24381039178</v>
      </c>
      <c r="K86" s="7">
        <v>469188</v>
      </c>
      <c r="M86" s="7">
        <v>13682842984</v>
      </c>
      <c r="O86" s="7">
        <v>8368281935</v>
      </c>
      <c r="Q86" s="30">
        <v>5314561049</v>
      </c>
      <c r="R86" s="30"/>
    </row>
    <row r="87" spans="1:18" ht="21.75" customHeight="1">
      <c r="A87" s="7" t="s">
        <v>159</v>
      </c>
      <c r="C87" s="7">
        <v>2696706</v>
      </c>
      <c r="E87" s="7">
        <v>19587298586</v>
      </c>
      <c r="G87" s="7">
        <v>15145370218</v>
      </c>
      <c r="I87" s="7">
        <v>4441928368</v>
      </c>
      <c r="K87" s="7">
        <v>2696706</v>
      </c>
      <c r="M87" s="7">
        <v>19587298586</v>
      </c>
      <c r="O87" s="7">
        <v>14048265344</v>
      </c>
      <c r="Q87" s="30">
        <v>5539033242</v>
      </c>
      <c r="R87" s="30"/>
    </row>
    <row r="88" spans="1:18" ht="21.75" customHeight="1">
      <c r="A88" s="7" t="s">
        <v>59</v>
      </c>
      <c r="C88" s="7">
        <v>4188010</v>
      </c>
      <c r="E88" s="7">
        <v>78873984237</v>
      </c>
      <c r="G88" s="7">
        <v>67196645159</v>
      </c>
      <c r="I88" s="7">
        <v>11677339078</v>
      </c>
      <c r="K88" s="7">
        <v>4188010</v>
      </c>
      <c r="M88" s="7">
        <v>78873984237</v>
      </c>
      <c r="O88" s="7">
        <v>70259491176</v>
      </c>
      <c r="Q88" s="30">
        <v>8614493061</v>
      </c>
      <c r="R88" s="30"/>
    </row>
    <row r="89" spans="1:18" ht="21.75" customHeight="1">
      <c r="A89" s="7" t="s">
        <v>174</v>
      </c>
      <c r="C89" s="7">
        <v>5000000</v>
      </c>
      <c r="E89" s="7">
        <v>33687566500</v>
      </c>
      <c r="G89" s="7">
        <v>27237811500</v>
      </c>
      <c r="I89" s="7">
        <v>6449754999</v>
      </c>
      <c r="K89" s="7">
        <v>5000000</v>
      </c>
      <c r="M89" s="7">
        <v>33687566500</v>
      </c>
      <c r="O89" s="7">
        <v>30130052989</v>
      </c>
      <c r="Q89" s="30">
        <v>3557513510</v>
      </c>
      <c r="R89" s="30"/>
    </row>
    <row r="90" spans="1:18" ht="21.75" customHeight="1">
      <c r="A90" s="7" t="s">
        <v>43</v>
      </c>
      <c r="C90" s="7">
        <v>43566</v>
      </c>
      <c r="E90" s="7">
        <v>127655930</v>
      </c>
      <c r="G90" s="7">
        <v>123981445</v>
      </c>
      <c r="I90" s="7">
        <v>3674485</v>
      </c>
      <c r="K90" s="7">
        <v>43566</v>
      </c>
      <c r="M90" s="7">
        <v>127655930</v>
      </c>
      <c r="O90" s="7">
        <v>119074600</v>
      </c>
      <c r="Q90" s="30">
        <v>8581330</v>
      </c>
      <c r="R90" s="30"/>
    </row>
    <row r="91" spans="1:18" ht="21.75" customHeight="1">
      <c r="A91" s="7" t="s">
        <v>166</v>
      </c>
      <c r="C91" s="7">
        <v>2200000</v>
      </c>
      <c r="E91" s="7">
        <v>23030586700</v>
      </c>
      <c r="G91" s="7">
        <v>19166687320</v>
      </c>
      <c r="I91" s="7">
        <v>3863899379</v>
      </c>
      <c r="K91" s="7">
        <v>2200000</v>
      </c>
      <c r="M91" s="7">
        <v>23030586700</v>
      </c>
      <c r="O91" s="7">
        <v>16681990799</v>
      </c>
      <c r="Q91" s="30">
        <v>6348595901</v>
      </c>
      <c r="R91" s="30"/>
    </row>
    <row r="92" spans="1:18" ht="21.75" customHeight="1">
      <c r="A92" s="7" t="s">
        <v>156</v>
      </c>
      <c r="C92" s="7">
        <v>15800833</v>
      </c>
      <c r="E92" s="7">
        <v>80902053614</v>
      </c>
      <c r="G92" s="7">
        <v>186068392437</v>
      </c>
      <c r="I92" s="7">
        <v>-105166338822</v>
      </c>
      <c r="K92" s="7">
        <v>15800833</v>
      </c>
      <c r="M92" s="7">
        <v>80902053614</v>
      </c>
      <c r="O92" s="7">
        <v>43272024293</v>
      </c>
      <c r="Q92" s="30">
        <v>37630029321</v>
      </c>
      <c r="R92" s="30"/>
    </row>
    <row r="93" spans="1:18" ht="21.75" customHeight="1">
      <c r="A93" s="7" t="s">
        <v>52</v>
      </c>
      <c r="C93" s="7">
        <v>69179111</v>
      </c>
      <c r="E93" s="7">
        <v>393332162584</v>
      </c>
      <c r="G93" s="7">
        <v>523723795451</v>
      </c>
      <c r="I93" s="7">
        <v>-130391632866</v>
      </c>
      <c r="K93" s="7">
        <v>69179111</v>
      </c>
      <c r="M93" s="7">
        <v>393332162584</v>
      </c>
      <c r="O93" s="7">
        <v>158930193512</v>
      </c>
      <c r="Q93" s="30">
        <v>234401969072</v>
      </c>
      <c r="R93" s="30"/>
    </row>
    <row r="94" spans="1:18" ht="21.75" customHeight="1">
      <c r="A94" s="7" t="s">
        <v>45</v>
      </c>
      <c r="C94" s="7">
        <v>3800000</v>
      </c>
      <c r="E94" s="7">
        <v>83029184520</v>
      </c>
      <c r="G94" s="7">
        <v>77615320961</v>
      </c>
      <c r="I94" s="7">
        <v>5413863558</v>
      </c>
      <c r="K94" s="7">
        <v>3800000</v>
      </c>
      <c r="M94" s="7">
        <v>83029184520</v>
      </c>
      <c r="O94" s="7">
        <v>43430362434</v>
      </c>
      <c r="Q94" s="30">
        <v>39598822086</v>
      </c>
      <c r="R94" s="30"/>
    </row>
    <row r="95" spans="1:18" ht="21.75" customHeight="1">
      <c r="A95" s="7" t="s">
        <v>172</v>
      </c>
      <c r="C95" s="7">
        <v>8361716</v>
      </c>
      <c r="E95" s="7">
        <v>81643266563</v>
      </c>
      <c r="G95" s="7">
        <v>81390227231</v>
      </c>
      <c r="I95" s="7">
        <v>253039332</v>
      </c>
      <c r="K95" s="7">
        <v>8361716</v>
      </c>
      <c r="M95" s="7">
        <v>81643266563</v>
      </c>
      <c r="O95" s="7">
        <v>74781040369</v>
      </c>
      <c r="Q95" s="30">
        <v>6862226194</v>
      </c>
      <c r="R95" s="30"/>
    </row>
    <row r="96" spans="1:18" ht="21.75" customHeight="1">
      <c r="A96" s="7" t="s">
        <v>85</v>
      </c>
      <c r="C96" s="7">
        <v>11081626</v>
      </c>
      <c r="E96" s="7">
        <v>171097215882</v>
      </c>
      <c r="G96" s="7">
        <v>141252654516</v>
      </c>
      <c r="I96" s="7">
        <v>29844561366</v>
      </c>
      <c r="K96" s="7">
        <v>11081626</v>
      </c>
      <c r="M96" s="7">
        <v>171097215882</v>
      </c>
      <c r="O96" s="7">
        <v>134836019042</v>
      </c>
      <c r="Q96" s="30">
        <v>36261196840</v>
      </c>
      <c r="R96" s="30"/>
    </row>
    <row r="97" spans="1:18" ht="21.75" customHeight="1">
      <c r="A97" s="7" t="s">
        <v>190</v>
      </c>
      <c r="C97" s="7">
        <v>2102817</v>
      </c>
      <c r="E97" s="7">
        <v>2779300883</v>
      </c>
      <c r="G97" s="7">
        <v>2003984601</v>
      </c>
      <c r="I97" s="7">
        <v>775316282</v>
      </c>
      <c r="K97" s="7">
        <v>2102817</v>
      </c>
      <c r="M97" s="7">
        <v>2779300883</v>
      </c>
      <c r="O97" s="7">
        <v>2003984601</v>
      </c>
      <c r="Q97" s="30">
        <v>775316282</v>
      </c>
      <c r="R97" s="30"/>
    </row>
    <row r="98" spans="1:18" ht="21.75" customHeight="1">
      <c r="A98" s="7" t="s">
        <v>19</v>
      </c>
      <c r="C98" s="7">
        <v>5600000</v>
      </c>
      <c r="E98" s="7">
        <v>94297402640</v>
      </c>
      <c r="G98" s="7">
        <v>83850784080</v>
      </c>
      <c r="I98" s="7">
        <v>10446618559</v>
      </c>
      <c r="K98" s="7">
        <v>5600000</v>
      </c>
      <c r="M98" s="7">
        <v>94297402640</v>
      </c>
      <c r="O98" s="7">
        <v>46462567993</v>
      </c>
      <c r="Q98" s="30">
        <v>47834834647</v>
      </c>
      <c r="R98" s="30"/>
    </row>
    <row r="99" spans="1:18" ht="21.75" customHeight="1">
      <c r="A99" s="7" t="s">
        <v>63</v>
      </c>
      <c r="C99" s="7">
        <v>9749542</v>
      </c>
      <c r="E99" s="7">
        <v>65203959991</v>
      </c>
      <c r="G99" s="7">
        <v>55723265512</v>
      </c>
      <c r="I99" s="7">
        <v>9480694479</v>
      </c>
      <c r="K99" s="7">
        <v>9749542</v>
      </c>
      <c r="M99" s="7">
        <v>65203959991</v>
      </c>
      <c r="O99" s="7">
        <v>64948978679</v>
      </c>
      <c r="Q99" s="30">
        <v>254981312</v>
      </c>
      <c r="R99" s="30"/>
    </row>
    <row r="100" spans="1:18" ht="21.75" customHeight="1">
      <c r="A100" s="7" t="s">
        <v>86</v>
      </c>
      <c r="C100" s="7">
        <v>585000</v>
      </c>
      <c r="E100" s="7">
        <v>3591417076</v>
      </c>
      <c r="G100" s="7">
        <v>3591417076</v>
      </c>
      <c r="I100" s="7">
        <v>0</v>
      </c>
      <c r="K100" s="7">
        <v>585000</v>
      </c>
      <c r="M100" s="7">
        <v>3591417076</v>
      </c>
      <c r="O100" s="7">
        <v>4049518690</v>
      </c>
      <c r="Q100" s="30">
        <v>-458101613</v>
      </c>
      <c r="R100" s="30"/>
    </row>
    <row r="101" spans="1:18" ht="21.75" customHeight="1">
      <c r="A101" s="7" t="s">
        <v>37</v>
      </c>
      <c r="C101" s="7">
        <v>375000</v>
      </c>
      <c r="E101" s="7">
        <v>18500874150</v>
      </c>
      <c r="G101" s="7">
        <v>15044053537</v>
      </c>
      <c r="I101" s="7">
        <v>3456820612</v>
      </c>
      <c r="K101" s="7">
        <v>375000</v>
      </c>
      <c r="M101" s="7">
        <v>18500874150</v>
      </c>
      <c r="O101" s="7">
        <v>10529265957</v>
      </c>
      <c r="Q101" s="30">
        <v>7971608193</v>
      </c>
      <c r="R101" s="30"/>
    </row>
    <row r="102" spans="1:18" ht="21.75" customHeight="1">
      <c r="A102" s="7" t="s">
        <v>177</v>
      </c>
      <c r="C102" s="7">
        <v>300000</v>
      </c>
      <c r="E102" s="7">
        <v>1241329770</v>
      </c>
      <c r="G102" s="7">
        <v>1152037875</v>
      </c>
      <c r="I102" s="7">
        <v>89291894</v>
      </c>
      <c r="K102" s="7">
        <v>300000</v>
      </c>
      <c r="M102" s="7">
        <v>1241329770</v>
      </c>
      <c r="O102" s="7">
        <v>1152037875</v>
      </c>
      <c r="Q102" s="30">
        <v>89291894</v>
      </c>
      <c r="R102" s="30"/>
    </row>
    <row r="103" spans="1:18" ht="21.75" customHeight="1">
      <c r="A103" s="7" t="s">
        <v>29</v>
      </c>
      <c r="C103" s="7">
        <v>107539254</v>
      </c>
      <c r="E103" s="7">
        <v>361740037170</v>
      </c>
      <c r="G103" s="7">
        <v>297181711952</v>
      </c>
      <c r="I103" s="7">
        <v>64558325218</v>
      </c>
      <c r="K103" s="7">
        <v>107539254</v>
      </c>
      <c r="M103" s="7">
        <v>361740037170</v>
      </c>
      <c r="O103" s="7">
        <v>186091278750</v>
      </c>
      <c r="Q103" s="30">
        <v>175648758420</v>
      </c>
      <c r="R103" s="30"/>
    </row>
    <row r="104" spans="1:18" ht="21.75" customHeight="1">
      <c r="A104" s="7" t="s">
        <v>96</v>
      </c>
      <c r="C104" s="7">
        <v>26552694</v>
      </c>
      <c r="E104" s="7">
        <v>101964599283</v>
      </c>
      <c r="G104" s="7">
        <v>82204018027</v>
      </c>
      <c r="I104" s="7">
        <v>19760581256</v>
      </c>
      <c r="K104" s="7">
        <v>26552694</v>
      </c>
      <c r="M104" s="7">
        <v>101964599283</v>
      </c>
      <c r="O104" s="7">
        <v>69124651196</v>
      </c>
      <c r="Q104" s="30">
        <v>32839948087</v>
      </c>
      <c r="R104" s="30"/>
    </row>
    <row r="105" spans="1:18" ht="21.75" customHeight="1">
      <c r="A105" s="7" t="s">
        <v>100</v>
      </c>
      <c r="C105" s="7">
        <v>42254282</v>
      </c>
      <c r="E105" s="7">
        <v>396635629545</v>
      </c>
      <c r="G105" s="7">
        <v>456448874571</v>
      </c>
      <c r="I105" s="7">
        <v>-59813245025</v>
      </c>
      <c r="K105" s="7">
        <v>42254282</v>
      </c>
      <c r="M105" s="7">
        <v>396635629545</v>
      </c>
      <c r="O105" s="7">
        <v>208902398553</v>
      </c>
      <c r="Q105" s="30">
        <v>187733230992</v>
      </c>
      <c r="R105" s="30"/>
    </row>
    <row r="106" spans="1:18" ht="21.75" customHeight="1">
      <c r="A106" s="7" t="s">
        <v>69</v>
      </c>
      <c r="C106" s="7">
        <v>35000000</v>
      </c>
      <c r="E106" s="7">
        <v>64180023600</v>
      </c>
      <c r="G106" s="7">
        <v>34243237700</v>
      </c>
      <c r="I106" s="7">
        <v>29936785900</v>
      </c>
      <c r="K106" s="7">
        <v>35000000</v>
      </c>
      <c r="M106" s="7">
        <v>64180023600</v>
      </c>
      <c r="O106" s="7">
        <v>37023367528</v>
      </c>
      <c r="Q106" s="30">
        <v>27156656072</v>
      </c>
      <c r="R106" s="30"/>
    </row>
    <row r="107" spans="1:18" ht="21.75" customHeight="1">
      <c r="A107" s="7" t="s">
        <v>152</v>
      </c>
      <c r="C107" s="7">
        <v>2000000</v>
      </c>
      <c r="E107" s="7">
        <v>17225807200</v>
      </c>
      <c r="G107" s="7">
        <v>12323993400</v>
      </c>
      <c r="I107" s="7">
        <v>4901813800</v>
      </c>
      <c r="K107" s="7">
        <v>2000000</v>
      </c>
      <c r="M107" s="7">
        <v>17225807200</v>
      </c>
      <c r="O107" s="7">
        <v>14054780639</v>
      </c>
      <c r="Q107" s="30">
        <v>3171026560</v>
      </c>
      <c r="R107" s="30"/>
    </row>
    <row r="108" spans="1:18" ht="21.75" customHeight="1">
      <c r="A108" s="7" t="s">
        <v>25</v>
      </c>
      <c r="C108" s="7">
        <v>113622169</v>
      </c>
      <c r="E108" s="7">
        <v>350633434560</v>
      </c>
      <c r="G108" s="7">
        <v>314217164668</v>
      </c>
      <c r="I108" s="7">
        <v>36416269892</v>
      </c>
      <c r="K108" s="7">
        <v>113622169</v>
      </c>
      <c r="M108" s="7">
        <v>350633434560</v>
      </c>
      <c r="O108" s="7">
        <v>277278799360</v>
      </c>
      <c r="Q108" s="30">
        <v>73354635200</v>
      </c>
      <c r="R108" s="30"/>
    </row>
    <row r="109" spans="1:18" ht="21.75" customHeight="1">
      <c r="A109" s="7" t="s">
        <v>128</v>
      </c>
      <c r="C109" s="7">
        <v>12528682</v>
      </c>
      <c r="E109" s="7">
        <v>210098016369</v>
      </c>
      <c r="G109" s="7">
        <v>176780697797</v>
      </c>
      <c r="I109" s="7">
        <v>33317318572</v>
      </c>
      <c r="K109" s="7">
        <v>12528682</v>
      </c>
      <c r="M109" s="7">
        <v>210098016369</v>
      </c>
      <c r="O109" s="7">
        <v>171595832230</v>
      </c>
      <c r="Q109" s="30">
        <v>38502184139</v>
      </c>
      <c r="R109" s="30"/>
    </row>
    <row r="110" spans="1:18" ht="21.75" customHeight="1">
      <c r="A110" s="7" t="s">
        <v>139</v>
      </c>
      <c r="C110" s="7">
        <v>141919769</v>
      </c>
      <c r="E110" s="7">
        <v>687214918425</v>
      </c>
      <c r="G110" s="7">
        <v>601430622921</v>
      </c>
      <c r="I110" s="7">
        <v>85784295504</v>
      </c>
      <c r="K110" s="7">
        <v>141919769</v>
      </c>
      <c r="M110" s="7">
        <v>687214918425</v>
      </c>
      <c r="O110" s="7">
        <v>347494324924</v>
      </c>
      <c r="Q110" s="30">
        <v>339720593501</v>
      </c>
      <c r="R110" s="30"/>
    </row>
    <row r="111" spans="1:18" ht="21.75" customHeight="1">
      <c r="A111" s="7" t="s">
        <v>38</v>
      </c>
      <c r="C111" s="7">
        <v>762245</v>
      </c>
      <c r="E111" s="7">
        <v>1815246830</v>
      </c>
      <c r="G111" s="7">
        <v>2077480766</v>
      </c>
      <c r="I111" s="7">
        <v>-262233935</v>
      </c>
      <c r="K111" s="7">
        <v>762245</v>
      </c>
      <c r="M111" s="7">
        <v>1815246830</v>
      </c>
      <c r="O111" s="7">
        <v>1293084483</v>
      </c>
      <c r="Q111" s="30">
        <v>522162347</v>
      </c>
      <c r="R111" s="30"/>
    </row>
    <row r="112" spans="1:18" ht="21.75" customHeight="1">
      <c r="A112" s="7" t="s">
        <v>27</v>
      </c>
      <c r="C112" s="7">
        <v>40750000</v>
      </c>
      <c r="E112" s="7">
        <v>192066261875</v>
      </c>
      <c r="G112" s="7">
        <v>120253697435</v>
      </c>
      <c r="I112" s="7">
        <v>71812564440</v>
      </c>
      <c r="K112" s="7">
        <v>40750000</v>
      </c>
      <c r="M112" s="7">
        <v>192066261875</v>
      </c>
      <c r="O112" s="7">
        <v>112083511005</v>
      </c>
      <c r="Q112" s="30">
        <v>79982750870</v>
      </c>
      <c r="R112" s="30"/>
    </row>
    <row r="113" spans="1:18" ht="21.75" customHeight="1">
      <c r="A113" s="7" t="s">
        <v>84</v>
      </c>
      <c r="C113" s="7">
        <v>5000000</v>
      </c>
      <c r="E113" s="7">
        <v>18555449000</v>
      </c>
      <c r="G113" s="7">
        <v>14268842600</v>
      </c>
      <c r="I113" s="7">
        <v>4286606400</v>
      </c>
      <c r="K113" s="7">
        <v>5000000</v>
      </c>
      <c r="M113" s="7">
        <v>18555449000</v>
      </c>
      <c r="O113" s="7">
        <v>13836763111</v>
      </c>
      <c r="Q113" s="30">
        <v>4718685889</v>
      </c>
      <c r="R113" s="30"/>
    </row>
    <row r="114" spans="1:18" ht="21.75" customHeight="1">
      <c r="A114" s="7" t="s">
        <v>41</v>
      </c>
      <c r="C114" s="7">
        <v>700000</v>
      </c>
      <c r="E114" s="7">
        <v>13613944400</v>
      </c>
      <c r="G114" s="7">
        <v>12467872550</v>
      </c>
      <c r="I114" s="7">
        <v>1146071849</v>
      </c>
      <c r="K114" s="7">
        <v>700000</v>
      </c>
      <c r="M114" s="7">
        <v>13613944400</v>
      </c>
      <c r="O114" s="7">
        <v>12598473160</v>
      </c>
      <c r="Q114" s="30">
        <v>1015471239</v>
      </c>
      <c r="R114" s="30"/>
    </row>
    <row r="115" spans="1:18" ht="21.75" customHeight="1">
      <c r="A115" s="7" t="s">
        <v>88</v>
      </c>
      <c r="C115" s="7">
        <v>7455376</v>
      </c>
      <c r="E115" s="7">
        <v>82188957432</v>
      </c>
      <c r="G115" s="7">
        <v>70648473760</v>
      </c>
      <c r="I115" s="7">
        <v>11540483672</v>
      </c>
      <c r="K115" s="7">
        <v>7455376</v>
      </c>
      <c r="M115" s="7">
        <v>82188957432</v>
      </c>
      <c r="O115" s="7">
        <v>52671951122</v>
      </c>
      <c r="Q115" s="30">
        <v>29517006310</v>
      </c>
      <c r="R115" s="30"/>
    </row>
    <row r="116" spans="1:18" ht="21.75" customHeight="1">
      <c r="A116" s="7" t="s">
        <v>32</v>
      </c>
      <c r="C116" s="7">
        <v>43057361</v>
      </c>
      <c r="E116" s="7">
        <v>147826865494</v>
      </c>
      <c r="G116" s="7">
        <v>110229281206</v>
      </c>
      <c r="I116" s="7">
        <v>37597584288</v>
      </c>
      <c r="K116" s="7">
        <v>43057361</v>
      </c>
      <c r="M116" s="7">
        <v>147826865494</v>
      </c>
      <c r="O116" s="7">
        <v>96076006377</v>
      </c>
      <c r="Q116" s="30">
        <v>51750859117</v>
      </c>
      <c r="R116" s="30"/>
    </row>
    <row r="117" spans="1:18" ht="21.75" customHeight="1">
      <c r="A117" s="7" t="s">
        <v>65</v>
      </c>
      <c r="C117" s="7">
        <v>1</v>
      </c>
      <c r="E117" s="7">
        <v>3028</v>
      </c>
      <c r="G117" s="7">
        <v>-3997086139</v>
      </c>
      <c r="I117" s="7">
        <v>3997089167</v>
      </c>
      <c r="K117" s="7">
        <v>1</v>
      </c>
      <c r="M117" s="7">
        <v>3028</v>
      </c>
      <c r="O117" s="7">
        <v>3101</v>
      </c>
      <c r="Q117" s="30">
        <v>-72</v>
      </c>
      <c r="R117" s="30"/>
    </row>
    <row r="118" spans="1:18" ht="21.75" customHeight="1">
      <c r="A118" s="7" t="s">
        <v>70</v>
      </c>
      <c r="C118" s="7">
        <v>8499975</v>
      </c>
      <c r="E118" s="7">
        <v>21819456989</v>
      </c>
      <c r="G118" s="7">
        <v>15822690882</v>
      </c>
      <c r="I118" s="7">
        <v>5996766107</v>
      </c>
      <c r="K118" s="7">
        <v>8499975</v>
      </c>
      <c r="M118" s="7">
        <v>21819456989</v>
      </c>
      <c r="O118" s="7">
        <v>14175483416</v>
      </c>
      <c r="Q118" s="30">
        <v>7643973573</v>
      </c>
      <c r="R118" s="30"/>
    </row>
    <row r="119" spans="1:18" ht="21.75" customHeight="1">
      <c r="A119" s="7" t="s">
        <v>171</v>
      </c>
      <c r="C119" s="7">
        <v>3542857</v>
      </c>
      <c r="E119" s="7">
        <v>23588808500</v>
      </c>
      <c r="G119" s="7">
        <v>54538913719</v>
      </c>
      <c r="I119" s="7">
        <v>-30950105218</v>
      </c>
      <c r="K119" s="7">
        <v>3542857</v>
      </c>
      <c r="M119" s="7">
        <v>23588808500</v>
      </c>
      <c r="O119" s="7">
        <v>13232250883</v>
      </c>
      <c r="Q119" s="30">
        <v>10356557617</v>
      </c>
      <c r="R119" s="30"/>
    </row>
    <row r="120" spans="1:18" ht="21.75" customHeight="1">
      <c r="A120" s="7" t="s">
        <v>129</v>
      </c>
      <c r="C120" s="7">
        <v>3889555</v>
      </c>
      <c r="E120" s="7">
        <v>54881929880</v>
      </c>
      <c r="G120" s="7">
        <v>36433573704</v>
      </c>
      <c r="I120" s="7">
        <v>18448356176</v>
      </c>
      <c r="K120" s="7">
        <v>3889555</v>
      </c>
      <c r="M120" s="7">
        <v>54881929880</v>
      </c>
      <c r="O120" s="7">
        <v>31570617891</v>
      </c>
      <c r="Q120" s="30">
        <v>23311311989</v>
      </c>
      <c r="R120" s="30"/>
    </row>
    <row r="121" spans="1:18" ht="21.75" customHeight="1">
      <c r="A121" s="7" t="s">
        <v>66</v>
      </c>
      <c r="C121" s="7">
        <v>32937683</v>
      </c>
      <c r="E121" s="7">
        <v>114717592233</v>
      </c>
      <c r="G121" s="7">
        <v>92785670043</v>
      </c>
      <c r="I121" s="7">
        <v>21931922190</v>
      </c>
      <c r="K121" s="7">
        <v>32937683</v>
      </c>
      <c r="M121" s="7">
        <v>114717592233</v>
      </c>
      <c r="O121" s="7">
        <v>85755225379</v>
      </c>
      <c r="Q121" s="30">
        <v>28962366854</v>
      </c>
      <c r="R121" s="30"/>
    </row>
    <row r="122" spans="1:18" ht="21.75" customHeight="1">
      <c r="A122" s="7" t="s">
        <v>83</v>
      </c>
      <c r="C122" s="7">
        <v>12600351</v>
      </c>
      <c r="E122" s="7">
        <v>119528204741</v>
      </c>
      <c r="G122" s="7">
        <v>120900233318</v>
      </c>
      <c r="I122" s="7">
        <v>-1372028576</v>
      </c>
      <c r="K122" s="7">
        <v>12600351</v>
      </c>
      <c r="M122" s="7">
        <v>119528204741</v>
      </c>
      <c r="O122" s="7">
        <v>68192097938</v>
      </c>
      <c r="Q122" s="30">
        <v>51336106803</v>
      </c>
      <c r="R122" s="30"/>
    </row>
    <row r="123" spans="1:18" ht="21.75" customHeight="1">
      <c r="A123" s="7" t="s">
        <v>50</v>
      </c>
      <c r="C123" s="7">
        <v>11516981</v>
      </c>
      <c r="E123" s="7">
        <v>23655866305</v>
      </c>
      <c r="G123" s="7">
        <v>18913265089</v>
      </c>
      <c r="I123" s="7">
        <v>4742601216</v>
      </c>
      <c r="K123" s="7">
        <v>11516981</v>
      </c>
      <c r="M123" s="7">
        <v>23655866305</v>
      </c>
      <c r="O123" s="7">
        <v>16904669700</v>
      </c>
      <c r="Q123" s="30">
        <v>6751196605</v>
      </c>
      <c r="R123" s="30"/>
    </row>
    <row r="124" spans="1:18" ht="21.75" customHeight="1">
      <c r="A124" s="7" t="s">
        <v>24</v>
      </c>
      <c r="C124" s="7">
        <v>96989431</v>
      </c>
      <c r="E124" s="7">
        <v>373410046469</v>
      </c>
      <c r="G124" s="7">
        <v>243309867987</v>
      </c>
      <c r="I124" s="7">
        <v>130100178482</v>
      </c>
      <c r="K124" s="7">
        <v>96989431</v>
      </c>
      <c r="M124" s="7">
        <v>373410046469</v>
      </c>
      <c r="O124" s="7">
        <v>247195798867</v>
      </c>
      <c r="Q124" s="30">
        <v>126214247602</v>
      </c>
      <c r="R124" s="30"/>
    </row>
    <row r="125" spans="1:18" ht="21.75" customHeight="1">
      <c r="A125" s="7" t="s">
        <v>72</v>
      </c>
      <c r="C125" s="7">
        <v>2178300</v>
      </c>
      <c r="E125" s="7">
        <v>4221334780</v>
      </c>
      <c r="G125" s="7">
        <v>4037610532</v>
      </c>
      <c r="I125" s="7">
        <v>183724248</v>
      </c>
      <c r="K125" s="7">
        <v>2178300</v>
      </c>
      <c r="M125" s="7">
        <v>4221334780</v>
      </c>
      <c r="O125" s="7">
        <v>3733606200</v>
      </c>
      <c r="Q125" s="30">
        <v>487728580</v>
      </c>
      <c r="R125" s="30"/>
    </row>
    <row r="126" spans="1:18" ht="21.75" customHeight="1">
      <c r="A126" s="7" t="s">
        <v>115</v>
      </c>
      <c r="C126" s="7">
        <v>1106523</v>
      </c>
      <c r="E126" s="7">
        <v>14888467466</v>
      </c>
      <c r="G126" s="7">
        <v>10177952520</v>
      </c>
      <c r="I126" s="7">
        <v>4710514946</v>
      </c>
      <c r="K126" s="7">
        <v>1106523</v>
      </c>
      <c r="M126" s="7">
        <v>14888467466</v>
      </c>
      <c r="O126" s="7">
        <v>10443647234</v>
      </c>
      <c r="Q126" s="30">
        <v>4444820232</v>
      </c>
      <c r="R126" s="30"/>
    </row>
    <row r="127" spans="1:18" ht="21.75" customHeight="1">
      <c r="A127" s="7" t="s">
        <v>161</v>
      </c>
      <c r="C127" s="7">
        <v>15965958</v>
      </c>
      <c r="E127" s="7">
        <v>349961733885</v>
      </c>
      <c r="G127" s="7">
        <v>271541155219</v>
      </c>
      <c r="I127" s="7">
        <v>78420578666</v>
      </c>
      <c r="K127" s="7">
        <v>15965958</v>
      </c>
      <c r="M127" s="7">
        <v>349961733885</v>
      </c>
      <c r="O127" s="7">
        <v>216807622200</v>
      </c>
      <c r="Q127" s="30">
        <v>133154111685</v>
      </c>
      <c r="R127" s="30"/>
    </row>
    <row r="128" spans="1:18" ht="21.75" customHeight="1">
      <c r="A128" s="7" t="s">
        <v>31</v>
      </c>
      <c r="C128" s="7">
        <v>3</v>
      </c>
      <c r="E128" s="7">
        <v>27446</v>
      </c>
      <c r="G128" s="7">
        <v>38054840425</v>
      </c>
      <c r="I128" s="7">
        <v>-38054812978</v>
      </c>
      <c r="K128" s="7">
        <v>3</v>
      </c>
      <c r="M128" s="7">
        <v>27446</v>
      </c>
      <c r="O128" s="7">
        <v>13280</v>
      </c>
      <c r="Q128" s="30">
        <v>14166</v>
      </c>
      <c r="R128" s="30"/>
    </row>
    <row r="129" spans="1:18" ht="21.75" customHeight="1">
      <c r="A129" s="7" t="s">
        <v>57</v>
      </c>
      <c r="C129" s="7">
        <v>6354695</v>
      </c>
      <c r="E129" s="7">
        <v>20619224389</v>
      </c>
      <c r="G129" s="7">
        <v>14376706913</v>
      </c>
      <c r="I129" s="7">
        <v>6242517476</v>
      </c>
      <c r="K129" s="7">
        <v>6354695</v>
      </c>
      <c r="M129" s="7">
        <v>20619224389</v>
      </c>
      <c r="O129" s="7">
        <v>12770581954</v>
      </c>
      <c r="Q129" s="30">
        <v>7848642435</v>
      </c>
      <c r="R129" s="30"/>
    </row>
    <row r="130" spans="1:18" ht="21.75" customHeight="1">
      <c r="A130" s="7" t="s">
        <v>185</v>
      </c>
      <c r="C130" s="7">
        <v>1500000</v>
      </c>
      <c r="E130" s="7">
        <v>8960198100</v>
      </c>
      <c r="G130" s="7">
        <v>6626474162</v>
      </c>
      <c r="I130" s="7">
        <v>2333723938</v>
      </c>
      <c r="K130" s="7">
        <v>1500000</v>
      </c>
      <c r="M130" s="7">
        <v>8960198100</v>
      </c>
      <c r="O130" s="7">
        <v>6626474162</v>
      </c>
      <c r="Q130" s="30">
        <v>2333723938</v>
      </c>
      <c r="R130" s="30"/>
    </row>
    <row r="131" spans="1:18" ht="21.75" customHeight="1">
      <c r="A131" s="7" t="s">
        <v>34</v>
      </c>
      <c r="C131" s="7">
        <v>32024191</v>
      </c>
      <c r="E131" s="7">
        <v>152210124777</v>
      </c>
      <c r="G131" s="7">
        <v>114367524138</v>
      </c>
      <c r="I131" s="7">
        <v>37842600639</v>
      </c>
      <c r="K131" s="7">
        <v>32024191</v>
      </c>
      <c r="M131" s="7">
        <v>152210124777</v>
      </c>
      <c r="O131" s="7">
        <v>116875596798</v>
      </c>
      <c r="Q131" s="30">
        <v>35334527979</v>
      </c>
      <c r="R131" s="30"/>
    </row>
    <row r="132" spans="1:18" ht="21.75" customHeight="1">
      <c r="A132" s="7" t="s">
        <v>149</v>
      </c>
      <c r="C132" s="7">
        <v>5104474</v>
      </c>
      <c r="E132" s="7">
        <v>164866284340</v>
      </c>
      <c r="G132" s="7">
        <v>146720421501</v>
      </c>
      <c r="I132" s="7">
        <v>18145862839</v>
      </c>
      <c r="K132" s="7">
        <v>5104474</v>
      </c>
      <c r="M132" s="7">
        <v>164866284340</v>
      </c>
      <c r="O132" s="7">
        <v>88282049462</v>
      </c>
      <c r="Q132" s="30">
        <v>76584234878</v>
      </c>
      <c r="R132" s="30"/>
    </row>
    <row r="133" spans="1:18" ht="21.75" customHeight="1">
      <c r="A133" s="7" t="s">
        <v>135</v>
      </c>
      <c r="C133" s="7">
        <v>88700000</v>
      </c>
      <c r="E133" s="7">
        <v>461224175301</v>
      </c>
      <c r="G133" s="7">
        <v>301009073580</v>
      </c>
      <c r="I133" s="7">
        <f>E133-G133</f>
        <v>160215101721</v>
      </c>
      <c r="K133" s="7">
        <v>88700000</v>
      </c>
      <c r="M133" s="7">
        <v>461195188760</v>
      </c>
      <c r="O133" s="7">
        <v>220870235689</v>
      </c>
      <c r="Q133" s="30">
        <v>240324953071</v>
      </c>
      <c r="R133" s="30"/>
    </row>
    <row r="134" spans="1:18" ht="21.75" customHeight="1">
      <c r="A134" s="7" t="s">
        <v>91</v>
      </c>
      <c r="C134" s="7">
        <v>198587597</v>
      </c>
      <c r="E134" s="7">
        <v>313116446136</v>
      </c>
      <c r="G134" s="7">
        <v>248089116227</v>
      </c>
      <c r="I134" s="7">
        <v>65027329909</v>
      </c>
      <c r="K134" s="7">
        <v>198587597</v>
      </c>
      <c r="M134" s="7">
        <v>313116446136</v>
      </c>
      <c r="O134" s="7">
        <v>235603658095</v>
      </c>
      <c r="Q134" s="30">
        <v>77512788041</v>
      </c>
      <c r="R134" s="30"/>
    </row>
    <row r="135" spans="1:18" ht="21.75" customHeight="1">
      <c r="A135" s="7" t="s">
        <v>87</v>
      </c>
      <c r="C135" s="7">
        <v>2650000</v>
      </c>
      <c r="E135" s="7">
        <v>47699411170</v>
      </c>
      <c r="G135" s="7">
        <v>44465107105</v>
      </c>
      <c r="I135" s="7">
        <v>3234304064</v>
      </c>
      <c r="K135" s="7">
        <v>2650000</v>
      </c>
      <c r="M135" s="7">
        <v>47699411170</v>
      </c>
      <c r="O135" s="7">
        <v>41196887333</v>
      </c>
      <c r="Q135" s="30">
        <v>6502523836</v>
      </c>
      <c r="R135" s="30"/>
    </row>
    <row r="136" spans="1:18" ht="21.75" customHeight="1">
      <c r="A136" s="8" t="s">
        <v>173</v>
      </c>
      <c r="C136" s="8">
        <v>219000</v>
      </c>
      <c r="E136" s="8">
        <v>5958561504</v>
      </c>
      <c r="G136" s="8">
        <v>5908580864</v>
      </c>
      <c r="I136" s="8">
        <v>49980640</v>
      </c>
      <c r="K136" s="8">
        <v>219000</v>
      </c>
      <c r="M136" s="8">
        <v>5958561504</v>
      </c>
      <c r="O136" s="8">
        <v>5247938958</v>
      </c>
      <c r="Q136" s="35">
        <v>710622546</v>
      </c>
      <c r="R136" s="35"/>
    </row>
    <row r="137" spans="1:18" ht="21.75" customHeight="1">
      <c r="A137" s="10" t="s">
        <v>191</v>
      </c>
      <c r="C137" s="11">
        <f>SUM(C8:C136)</f>
        <v>2924095752</v>
      </c>
      <c r="E137" s="11">
        <f>SUM(E8:E136)</f>
        <v>15743252542163</v>
      </c>
      <c r="G137" s="11">
        <f>SUM(G8:G136)</f>
        <v>13179389127365</v>
      </c>
      <c r="I137" s="11">
        <f>SUM(I8:I136)</f>
        <v>2563863414796</v>
      </c>
      <c r="K137" s="11">
        <f>SUM(K8:K136)</f>
        <v>2924095752</v>
      </c>
      <c r="M137" s="11">
        <f>SUM(M8:M136)</f>
        <v>15743223555622</v>
      </c>
      <c r="O137" s="11">
        <f>SUM(O8:O136)</f>
        <v>10455679624660</v>
      </c>
      <c r="Q137" s="37">
        <f>SUM(Q8:R136)</f>
        <v>5287543930956</v>
      </c>
      <c r="R137" s="37"/>
    </row>
  </sheetData>
  <autoFilter ref="A7:R137" xr:uid="{00000000-0001-0000-1400-000000000000}">
    <filterColumn colId="16" showButton="0"/>
  </autoFilter>
  <mergeCells count="13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35:R135"/>
    <mergeCell ref="Q136:R136"/>
    <mergeCell ref="Q137:R137"/>
    <mergeCell ref="Q126:R126"/>
    <mergeCell ref="Q127:R127"/>
    <mergeCell ref="Q128:R128"/>
    <mergeCell ref="Q129:R129"/>
    <mergeCell ref="Q130:R130"/>
    <mergeCell ref="Q131:R131"/>
    <mergeCell ref="Q132:R132"/>
    <mergeCell ref="Q133:R133"/>
    <mergeCell ref="Q134:R134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گواهی سپرده کالایی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  <vt:lpstr>'گواهی سپرده کالایی'!Print_Area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izad eghbali</cp:lastModifiedBy>
  <dcterms:created xsi:type="dcterms:W3CDTF">2026-08-23T11:28:16Z</dcterms:created>
  <dcterms:modified xsi:type="dcterms:W3CDTF">2026-08-24T13:46:42Z</dcterms:modified>
</cp:coreProperties>
</file>