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جوانه کوچک گندم\1405\گزارش پورتفو ماهانه\06\"/>
    </mc:Choice>
  </mc:AlternateContent>
  <xr:revisionPtr revIDLastSave="0" documentId="13_ncr:1_{F89BD508-FE9E-4802-A331-EFA459E4E776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صورت وضعیت" sheetId="1" r:id="rId1"/>
    <sheet name="سهام" sheetId="2" r:id="rId2"/>
    <sheet name="گواهی سپرده کالایی" sheetId="22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_FilterDatabase" localSheetId="5" hidden="1">'درآمد سرمایه گذاری در سهام'!$A$8:$W$235</definedName>
    <definedName name="_xlnm._FilterDatabase" localSheetId="9" hidden="1">'درآمد سود سهام'!$A$7:$T$134</definedName>
    <definedName name="_xlnm.Print_Area" localSheetId="4">درآمد!$A$1:$K$12</definedName>
    <definedName name="_xlnm.Print_Area" localSheetId="12">'درآمد اعمال اختیار'!$A$1:$Z$11</definedName>
    <definedName name="_xlnm.Print_Area" localSheetId="7">'درآمد سپرده بانکی'!$A$1:$K$21</definedName>
    <definedName name="_xlnm.Print_Area" localSheetId="6">'درآمد سرمایه گذاری در اوراق به'!$A$1:$S$10</definedName>
    <definedName name="_xlnm.Print_Area" localSheetId="5">'درآمد سرمایه گذاری در سهام'!$A$1:$X$235</definedName>
    <definedName name="_xlnm.Print_Area" localSheetId="9">'درآمد سود سهام'!$A$1:$T$134</definedName>
    <definedName name="_xlnm.Print_Area" localSheetId="13">'درآمد ناشی از تغییر قیمت اوراق'!$A$1:$S$126</definedName>
    <definedName name="_xlnm.Print_Area" localSheetId="11">'درآمد ناشی از فروش'!$A$1:$S$180</definedName>
    <definedName name="_xlnm.Print_Area" localSheetId="8">'سایر درآمدها'!$A$1:$G$11</definedName>
    <definedName name="_xlnm.Print_Area" localSheetId="3">سپرده!$A$1:$M$16</definedName>
    <definedName name="_xlnm.Print_Area" localSheetId="10">'سود سپرده بانکی'!$A$1:$N$21</definedName>
    <definedName name="_xlnm.Print_Area" localSheetId="1">سهام!$A$1:$AC$156</definedName>
    <definedName name="_xlnm.Print_Area" localSheetId="0">'صورت وضعیت'!$A$1:$C$6</definedName>
    <definedName name="_xlnm.Print_Area" localSheetId="2">'گواهی سپرده کالایی'!$A$1:$AC$10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6" i="2" l="1"/>
  <c r="T156" i="2"/>
  <c r="H156" i="2"/>
  <c r="F156" i="2"/>
  <c r="J156" i="2"/>
  <c r="AB10" i="22"/>
  <c r="Z10" i="22"/>
  <c r="X10" i="22"/>
  <c r="T10" i="22"/>
  <c r="J10" i="22"/>
  <c r="H10" i="22"/>
  <c r="F10" i="22"/>
  <c r="R10" i="22"/>
  <c r="P10" i="22"/>
  <c r="N10" i="22"/>
  <c r="L10" i="22"/>
  <c r="D16" i="7"/>
  <c r="J16" i="7"/>
  <c r="L16" i="7"/>
  <c r="H16" i="7"/>
  <c r="F16" i="7"/>
  <c r="F12" i="8"/>
  <c r="F10" i="8"/>
  <c r="F11" i="8"/>
  <c r="F8" i="8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W173" i="9"/>
  <c r="W174" i="9"/>
  <c r="W175" i="9"/>
  <c r="W176" i="9"/>
  <c r="W177" i="9"/>
  <c r="W178" i="9"/>
  <c r="W179" i="9"/>
  <c r="W180" i="9"/>
  <c r="W181" i="9"/>
  <c r="W182" i="9"/>
  <c r="W183" i="9"/>
  <c r="W184" i="9"/>
  <c r="W185" i="9"/>
  <c r="W186" i="9"/>
  <c r="W187" i="9"/>
  <c r="W188" i="9"/>
  <c r="W189" i="9"/>
  <c r="W190" i="9"/>
  <c r="W191" i="9"/>
  <c r="W192" i="9"/>
  <c r="W193" i="9"/>
  <c r="W194" i="9"/>
  <c r="W195" i="9"/>
  <c r="W196" i="9"/>
  <c r="W197" i="9"/>
  <c r="W198" i="9"/>
  <c r="W199" i="9"/>
  <c r="W200" i="9"/>
  <c r="W201" i="9"/>
  <c r="W202" i="9"/>
  <c r="W203" i="9"/>
  <c r="W204" i="9"/>
  <c r="W205" i="9"/>
  <c r="W206" i="9"/>
  <c r="W207" i="9"/>
  <c r="W208" i="9"/>
  <c r="W209" i="9"/>
  <c r="W210" i="9"/>
  <c r="W211" i="9"/>
  <c r="W212" i="9"/>
  <c r="W213" i="9"/>
  <c r="W214" i="9"/>
  <c r="W215" i="9"/>
  <c r="W216" i="9"/>
  <c r="W217" i="9"/>
  <c r="W218" i="9"/>
  <c r="W219" i="9"/>
  <c r="W220" i="9"/>
  <c r="W221" i="9"/>
  <c r="W222" i="9"/>
  <c r="W223" i="9"/>
  <c r="W224" i="9"/>
  <c r="W225" i="9"/>
  <c r="W226" i="9"/>
  <c r="W227" i="9"/>
  <c r="W228" i="9"/>
  <c r="W229" i="9"/>
  <c r="W230" i="9"/>
  <c r="W231" i="9"/>
  <c r="W232" i="9"/>
  <c r="W233" i="9"/>
  <c r="W234" i="9"/>
  <c r="W9" i="9"/>
  <c r="W235" i="9" s="1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17" i="9"/>
  <c r="L218" i="9"/>
  <c r="L219" i="9"/>
  <c r="L220" i="9"/>
  <c r="L221" i="9"/>
  <c r="L222" i="9"/>
  <c r="L223" i="9"/>
  <c r="L224" i="9"/>
  <c r="L225" i="9"/>
  <c r="L226" i="9"/>
  <c r="L227" i="9"/>
  <c r="L228" i="9"/>
  <c r="L229" i="9"/>
  <c r="L230" i="9"/>
  <c r="L231" i="9"/>
  <c r="L232" i="9"/>
  <c r="L233" i="9"/>
  <c r="L234" i="9"/>
  <c r="L10" i="9"/>
  <c r="L9" i="9"/>
  <c r="S235" i="9"/>
  <c r="N235" i="9"/>
  <c r="Q235" i="9" s="1"/>
  <c r="J235" i="9"/>
  <c r="H235" i="9"/>
  <c r="F235" i="9"/>
  <c r="D235" i="9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H21" i="13"/>
  <c r="D21" i="13"/>
  <c r="U14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2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1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01" i="9"/>
  <c r="U202" i="9"/>
  <c r="U203" i="9"/>
  <c r="U204" i="9"/>
  <c r="U205" i="9"/>
  <c r="U206" i="9"/>
  <c r="U207" i="9"/>
  <c r="U208" i="9"/>
  <c r="U209" i="9"/>
  <c r="U210" i="9"/>
  <c r="U211" i="9"/>
  <c r="U212" i="9"/>
  <c r="U213" i="9"/>
  <c r="U214" i="9"/>
  <c r="U215" i="9"/>
  <c r="U216" i="9"/>
  <c r="U217" i="9"/>
  <c r="U218" i="9"/>
  <c r="U219" i="9"/>
  <c r="U220" i="9"/>
  <c r="U221" i="9"/>
  <c r="U222" i="9"/>
  <c r="U223" i="9"/>
  <c r="U224" i="9"/>
  <c r="U225" i="9"/>
  <c r="U226" i="9"/>
  <c r="U227" i="9"/>
  <c r="U228" i="9"/>
  <c r="U229" i="9"/>
  <c r="U230" i="9"/>
  <c r="U231" i="9"/>
  <c r="U232" i="9"/>
  <c r="U233" i="9"/>
  <c r="U234" i="9"/>
  <c r="U9" i="9"/>
  <c r="U235" i="9" s="1"/>
  <c r="S84" i="15"/>
  <c r="S134" i="15"/>
  <c r="Q134" i="15"/>
  <c r="O134" i="15"/>
  <c r="M134" i="15"/>
  <c r="K134" i="15"/>
  <c r="I134" i="15"/>
  <c r="M21" i="18"/>
  <c r="K21" i="18"/>
  <c r="I21" i="18"/>
  <c r="G21" i="18"/>
  <c r="E21" i="18"/>
  <c r="C21" i="18"/>
  <c r="Q126" i="21"/>
  <c r="O126" i="21"/>
  <c r="M126" i="21"/>
  <c r="K126" i="21"/>
  <c r="I126" i="21"/>
  <c r="G126" i="21"/>
  <c r="E126" i="21"/>
  <c r="C126" i="21"/>
  <c r="Z156" i="2"/>
  <c r="X156" i="2"/>
  <c r="R156" i="2"/>
  <c r="P156" i="2"/>
  <c r="L156" i="2"/>
  <c r="H8" i="8" l="1"/>
  <c r="H9" i="8"/>
  <c r="H10" i="8"/>
  <c r="H11" i="8"/>
  <c r="L235" i="9"/>
  <c r="H12" i="8" l="1"/>
</calcChain>
</file>

<file path=xl/sharedStrings.xml><?xml version="1.0" encoding="utf-8"?>
<sst xmlns="http://schemas.openxmlformats.org/spreadsheetml/2006/main" count="1203" uniqueCount="389">
  <si>
    <t>صندوق سرمایه گذاری جوانه کوچک گندم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</si>
  <si>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</si>
  <si>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</si>
  <si>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</si>
  <si>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</si>
  <si>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</si>
  <si>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</si>
  <si>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</si>
  <si>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</si>
  <si>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</si>
  <si>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</si>
  <si>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</si>
  <si>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</si>
  <si>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</si>
  <si>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</si>
  <si>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</si>
  <si>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</si>
  <si>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</si>
  <si>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</si>
  <si>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</si>
  <si>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احیا استیل فولاد بافت</t>
  </si>
  <si>
    <t>افست‌</t>
  </si>
  <si>
    <t>الحاوی</t>
  </si>
  <si>
    <t>انتقال داده های آسیاتک</t>
  </si>
  <si>
    <t>ایران‌ ترانسفو</t>
  </si>
  <si>
    <t>ایرکا پارت صنعت</t>
  </si>
  <si>
    <t>باما</t>
  </si>
  <si>
    <t>بانک سینا</t>
  </si>
  <si>
    <t>بانک‌اقتصادنوین‌</t>
  </si>
  <si>
    <t>بهار رز عالیس چناران</t>
  </si>
  <si>
    <t>بورس کالای ایران</t>
  </si>
  <si>
    <t>بیمه آسیا</t>
  </si>
  <si>
    <t>بین المللی توسعه ص. معادن غدیر</t>
  </si>
  <si>
    <t>پارس‌ خزر</t>
  </si>
  <si>
    <t>پاریز شرق</t>
  </si>
  <si>
    <t>پاکسان‌</t>
  </si>
  <si>
    <t>پتروشیمی تندگویان</t>
  </si>
  <si>
    <t>پتروشیمی خراسان</t>
  </si>
  <si>
    <t>پتروشیمی شازند</t>
  </si>
  <si>
    <t>پتروشیمی غدیر</t>
  </si>
  <si>
    <t>پتروشیمی‌ اصفهان‌</t>
  </si>
  <si>
    <t>پدیده شیمی قرن</t>
  </si>
  <si>
    <t>پست بانک ایران</t>
  </si>
  <si>
    <t>پگاه‌آذربایجان‌غربی‌</t>
  </si>
  <si>
    <t>تامین سرمایه خلیج فارس</t>
  </si>
  <si>
    <t>تامین سرمایه نوین</t>
  </si>
  <si>
    <t>تامین مسکن جوانان</t>
  </si>
  <si>
    <t>تراکتورسازی‌ایران‌</t>
  </si>
  <si>
    <t>توزیع دارو پخش</t>
  </si>
  <si>
    <t>توسعه سامانه ی نرم افزاری نگین</t>
  </si>
  <si>
    <t>توسعه سرمایه و صنعت غدیر</t>
  </si>
  <si>
    <t>توسعه مولد نیروگاهی جهرم</t>
  </si>
  <si>
    <t>تولید خاک نسوزاستقلال آباده</t>
  </si>
  <si>
    <t>تولیدمواداولیه‌داروپخش‌</t>
  </si>
  <si>
    <t>تولیدی برنا باطری</t>
  </si>
  <si>
    <t>تولیدی چدن سازان</t>
  </si>
  <si>
    <t>تولیدی و خدمات صنایع نسوز توکا</t>
  </si>
  <si>
    <t>توکاریل</t>
  </si>
  <si>
    <t>تکادو</t>
  </si>
  <si>
    <t>جام‌دارو</t>
  </si>
  <si>
    <t>ح . پاکسان‌</t>
  </si>
  <si>
    <t>ح . توسعه‌معادن‌وفلزات‌</t>
  </si>
  <si>
    <t>ح . دشت‌ مرغاب‌</t>
  </si>
  <si>
    <t>ح . گلتاش‌</t>
  </si>
  <si>
    <t>ح. بیمه سرمد</t>
  </si>
  <si>
    <t>ح. پتروشیمی اصفهان</t>
  </si>
  <si>
    <t>ح.صنایع الکترونیک مادیران</t>
  </si>
  <si>
    <t>داروسازی دانا</t>
  </si>
  <si>
    <t>داروسازی‌ اسوه‌</t>
  </si>
  <si>
    <t>داروسازی‌ اکسیر</t>
  </si>
  <si>
    <t>داروسازی‌ جابرابن‌حیان‌</t>
  </si>
  <si>
    <t>داروسازی‌ فارابی‌</t>
  </si>
  <si>
    <t>داروسازی‌زهراوی‌</t>
  </si>
  <si>
    <t>دارویی‌ رازک‌</t>
  </si>
  <si>
    <t>دامداری تلیسه نمونه</t>
  </si>
  <si>
    <t>دشت‌ مرغاب‌</t>
  </si>
  <si>
    <t>رایان هم افزا</t>
  </si>
  <si>
    <t>رهیاب پیام گستران</t>
  </si>
  <si>
    <t>رینگ اسپرت نور نی ریز</t>
  </si>
  <si>
    <t>س. صنایع‌شیمیایی‌ایران</t>
  </si>
  <si>
    <t>سبحان دارو</t>
  </si>
  <si>
    <t>سرمایه گذاری پایا تدبیرپارسا</t>
  </si>
  <si>
    <t>سرمایه گذاری دارویی تامین</t>
  </si>
  <si>
    <t>سرمایه گذاری گروه توسعه ملی</t>
  </si>
  <si>
    <t>سرمایه گذاری مس سرچشمه</t>
  </si>
  <si>
    <t>سرمایه گذاری ملت</t>
  </si>
  <si>
    <t>سرمایه‌ گذاری‌ البرز(هلدینگ‌</t>
  </si>
  <si>
    <t>سرمایه‌ گذاری‌ ساختمان‌ایران‌</t>
  </si>
  <si>
    <t>سرمایه‌گذاری‌ رنا(هلدینگ‌</t>
  </si>
  <si>
    <t>سرمایه‌گذاری‌ سایپا</t>
  </si>
  <si>
    <t>سرمایه‌گذاری‌ صنعت‌ نفت‌</t>
  </si>
  <si>
    <t>سرمایه‌گذاری‌ ملی‌ایران‌</t>
  </si>
  <si>
    <t>سوژمیران</t>
  </si>
  <si>
    <t>سیمان اردستان</t>
  </si>
  <si>
    <t>سیمان‌شاهرود</t>
  </si>
  <si>
    <t>سیمان‌هگمتان‌</t>
  </si>
  <si>
    <t>شرکت بهمن لیزینگ</t>
  </si>
  <si>
    <t>شمش طلا GoldBar</t>
  </si>
  <si>
    <t>شهد</t>
  </si>
  <si>
    <t>شیشه سازی مینا</t>
  </si>
  <si>
    <t>صنایع الکترونیک مادیران</t>
  </si>
  <si>
    <t>صنایع پتروشیمی کرمانشاه</t>
  </si>
  <si>
    <t>صنایع شیمیایی کیمیاگران امروز</t>
  </si>
  <si>
    <t>صنایع‌ کاشی‌ و سرامیک‌ سینا</t>
  </si>
  <si>
    <t>صنعتی زر ماکارون</t>
  </si>
  <si>
    <t>صنعتی‌ آما</t>
  </si>
  <si>
    <t>فرآورده‌های‌غدایی‌وقندپیرانشهر</t>
  </si>
  <si>
    <t>فرآوردههای غذایی وقندتربت‌جام‌</t>
  </si>
  <si>
    <t>فرآوری زغال سنگ پروده طبس</t>
  </si>
  <si>
    <t>فراورده‌ های‌ نسوزایران‌</t>
  </si>
  <si>
    <t>فراوردههای غذایی وقند چهارمحال</t>
  </si>
  <si>
    <t>فولاد خراسان</t>
  </si>
  <si>
    <t>فولاد سیرجان ایرانیان</t>
  </si>
  <si>
    <t>قنداصفهان‌</t>
  </si>
  <si>
    <t>گروه دارویی سبحان</t>
  </si>
  <si>
    <t>گروه فن آوا</t>
  </si>
  <si>
    <t>گروه مالی صبا تامین</t>
  </si>
  <si>
    <t>گروه‌صنایع‌بهشهرایران‌</t>
  </si>
  <si>
    <t>گسترش صنایع روی ایرانیان</t>
  </si>
  <si>
    <t>گلتاش‌</t>
  </si>
  <si>
    <t>ماشین‌ سازی‌ اراک‌</t>
  </si>
  <si>
    <t>مجتمع صنایع لاستیک یزد</t>
  </si>
  <si>
    <t>مدیریت انرژی امید  تابان هور</t>
  </si>
  <si>
    <t>مدیریت نیروگاهی ایرانیان مپنا</t>
  </si>
  <si>
    <t>معدنی‌ املاح‌  ایران‌</t>
  </si>
  <si>
    <t>معدنی‌ دماوند</t>
  </si>
  <si>
    <t>ملی شیمی کشاورز</t>
  </si>
  <si>
    <t>ملی کشت و صنعت و دامپروری پارس</t>
  </si>
  <si>
    <t>نشاسته و گلوکز آردینه</t>
  </si>
  <si>
    <t>نفت‌ پارس‌</t>
  </si>
  <si>
    <t>نوردوقطعات‌ فولادی‌</t>
  </si>
  <si>
    <t>نوسازی‌وساختمان‌تهران‌</t>
  </si>
  <si>
    <t>نوش پونه مشهد</t>
  </si>
  <si>
    <t>نیروترانس‌</t>
  </si>
  <si>
    <t>ویتانا</t>
  </si>
  <si>
    <t>کارخانجات‌تولیدی‌شیشه‌رازی‌</t>
  </si>
  <si>
    <t>کاشی صدف سرام استقلال آباده</t>
  </si>
  <si>
    <t>کاشی‌ پارس‌</t>
  </si>
  <si>
    <t>کشاورزی مکانیزه اصفهان کشت</t>
  </si>
  <si>
    <t>کشاورزی و دامپروری فجر اصفهان</t>
  </si>
  <si>
    <t>کشت و دام گلدشت نمونه اصفهان</t>
  </si>
  <si>
    <t>کشت و صنعت شهداب ناب خراسان</t>
  </si>
  <si>
    <t>کشت وصنعت بهاران گلبهار خراسان</t>
  </si>
  <si>
    <t>کشت وصنعت و دامپروری پگاه فارس</t>
  </si>
  <si>
    <t>کشتیرانی دریای خزر</t>
  </si>
  <si>
    <t>کلر پارس</t>
  </si>
  <si>
    <t>کولان سل</t>
  </si>
  <si>
    <t>کویر تایر</t>
  </si>
  <si>
    <t>آهن و فولاد غدیر ایرانیان</t>
  </si>
  <si>
    <t>گروه پتروشیمی تابان فردا</t>
  </si>
  <si>
    <t>صنایع دامپروری و لبنی رضوی</t>
  </si>
  <si>
    <t>فنرسازی زر گلپایگان</t>
  </si>
  <si>
    <t>بیمه  سرمد</t>
  </si>
  <si>
    <t>ح. کویر تایر</t>
  </si>
  <si>
    <t>سرمایه گذاری امین مهرگان</t>
  </si>
  <si>
    <t>تولید نیروی برق سبز منجیل</t>
  </si>
  <si>
    <t>پتروشیمی جم پیلن</t>
  </si>
  <si>
    <t>گروه مالی نماد غدیر(سهامی عام)</t>
  </si>
  <si>
    <t>سرمایه گذاری سلیم</t>
  </si>
  <si>
    <t>ص.چاپ وبسته بندی آسان قزوین</t>
  </si>
  <si>
    <t>ح . سرمایه‌گذاری‌ ملی‌ایران‌</t>
  </si>
  <si>
    <t>مهرمام میهن</t>
  </si>
  <si>
    <t>آکو باتری ایرانیان</t>
  </si>
  <si>
    <t>سرمایه‌گذاری‌صندوق‌بازنشستگی‌</t>
  </si>
  <si>
    <t>اقتصادی و خودکفایی آزادگان</t>
  </si>
  <si>
    <t>پتروشیمی فناوران</t>
  </si>
  <si>
    <t>ح . تامین سرمایه خلیج فارس</t>
  </si>
  <si>
    <t>جمع</t>
  </si>
  <si>
    <t>نام سهام</t>
  </si>
  <si>
    <t>قیمت اعمال</t>
  </si>
  <si>
    <t>تاریخ اعمال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</si>
  <si>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</si>
  <si>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</si>
  <si>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</si>
  <si>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</si>
  <si>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</si>
  <si>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</si>
  <si>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</si>
  <si>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سپرده کوتاه مدت بانک خاورمیانه سعادت اباد-مهستان</t>
  </si>
  <si>
    <t>0.04%</t>
  </si>
  <si>
    <t>0.05%</t>
  </si>
  <si>
    <t>1.62%</t>
  </si>
  <si>
    <t>4.81%</t>
  </si>
  <si>
    <t>1.44%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</si>
  <si>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</si>
  <si>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</si>
  <si>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</si>
  <si>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</si>
  <si>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</si>
  <si>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</si>
  <si>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</si>
  <si>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</si>
  <si>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</si>
  <si>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</si>
  <si>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</si>
  <si>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</si>
  <si>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</si>
  <si>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</si>
  <si>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</si>
  <si>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</si>
  <si>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</si>
  <si>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</si>
  <si>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</si>
  <si>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</si>
  <si>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</si>
  <si>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</si>
  <si>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</si>
  <si>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کشاورزی‌ ودامپروی‌ مگسال‌</t>
  </si>
  <si>
    <t>بیمه کوثر</t>
  </si>
  <si>
    <t>گروه‌ صنعتی‌ بارز</t>
  </si>
  <si>
    <t>س.کشت ودام صنایع لبنی تامین</t>
  </si>
  <si>
    <t>شهد ایران ‌</t>
  </si>
  <si>
    <t>مجتمع کاشی و سنگ پرسپولیس یزد</t>
  </si>
  <si>
    <t>فولاد شاهرود</t>
  </si>
  <si>
    <t>صبا فولاد خلیج فارس</t>
  </si>
  <si>
    <t>صنایع غذایی رضوی</t>
  </si>
  <si>
    <t>تولید و توسعه سرب روی ایرانیان</t>
  </si>
  <si>
    <t>آلیاژ گستر هامون</t>
  </si>
  <si>
    <t>تامین سرمایه بانک ملت</t>
  </si>
  <si>
    <t>کارخانجات‌ قند قزوین‌</t>
  </si>
  <si>
    <t>سیمان‌ بجنورد</t>
  </si>
  <si>
    <t>ح.فولاد سیرجان ایرانیان</t>
  </si>
  <si>
    <t>سیمرغ</t>
  </si>
  <si>
    <t>سیمان‌ دورود</t>
  </si>
  <si>
    <t>نیان باتری خاوران</t>
  </si>
  <si>
    <t>پخش هجرت</t>
  </si>
  <si>
    <t>دارویی و نهاده های زاگرس دارو</t>
  </si>
  <si>
    <t>حفاری شمال</t>
  </si>
  <si>
    <t>صنایع پتروشیمی خلیج فارس</t>
  </si>
  <si>
    <t>تولید مواداولیه الیاف مصنوعی</t>
  </si>
  <si>
    <t>س. نفت و گاز و پتروشیمی تأمین</t>
  </si>
  <si>
    <t>بین‌ المللی‌ محصولات‌  پارس‌</t>
  </si>
  <si>
    <t>صنایع بهداشتی ساینا</t>
  </si>
  <si>
    <t>فولاد امیرکبیرکاشان</t>
  </si>
  <si>
    <t>آترا زیست آرای</t>
  </si>
  <si>
    <t>س. و توسعه صنایع لاستیک</t>
  </si>
  <si>
    <t>داروسازی شهید قاضی</t>
  </si>
  <si>
    <t>مدیریت سرمایه گذاری کوثربهمن</t>
  </si>
  <si>
    <t>پخش البرز</t>
  </si>
  <si>
    <t>س. و خدمات مدیریت صند. ب کشوری</t>
  </si>
  <si>
    <t>صنایع‌ شیمیایی‌ فارس‌</t>
  </si>
  <si>
    <t>کشاورزی و دامپروری بینالود</t>
  </si>
  <si>
    <t>ح . ایران‌ ترانسفو</t>
  </si>
  <si>
    <t>پالایش نفت لاوان</t>
  </si>
  <si>
    <t>فنرسازی‌زر</t>
  </si>
  <si>
    <t>توسعه مسیر برق گیلان</t>
  </si>
  <si>
    <t>سالمین‌</t>
  </si>
  <si>
    <t>سیمان فارس و خوزستان</t>
  </si>
  <si>
    <t>سیمان خوزستان</t>
  </si>
  <si>
    <t>کاشی‌ الوند</t>
  </si>
  <si>
    <t>صنایع چوب خزر کاسپین</t>
  </si>
  <si>
    <t>شرکت ارتباطات سیار ایران</t>
  </si>
  <si>
    <t>برق و انرژی پیوندگستر پارس</t>
  </si>
  <si>
    <t>پنبه و دانه های روغنی خراسان</t>
  </si>
  <si>
    <t>سیمان‌ارومیه‌</t>
  </si>
  <si>
    <t>شرکت صنایع غذایی مینو شرق</t>
  </si>
  <si>
    <t>پتروشیمی اروند</t>
  </si>
  <si>
    <t>ح .گروه دارویی سبحان</t>
  </si>
  <si>
    <t>صنایع‌خاک‌چینی‌ایران‌</t>
  </si>
  <si>
    <t>البرزدارو</t>
  </si>
  <si>
    <t>نیان الکترونیک</t>
  </si>
  <si>
    <t>هامون نایزه</t>
  </si>
  <si>
    <t>توسعه ساختمان سپهر تهران</t>
  </si>
  <si>
    <t>کشت وصنعت شریف آباد</t>
  </si>
  <si>
    <t>تولید برق عسلویه  مپنا</t>
  </si>
  <si>
    <t>گروه انتخاب الکترونیک آرمان</t>
  </si>
  <si>
    <t>ح . ‌تولیدی‌شیشه‌رازی‌</t>
  </si>
  <si>
    <t>توسعه حمل و نقل ریلی پارسیان</t>
  </si>
  <si>
    <t>صنعتی دوده فام</t>
  </si>
  <si>
    <t>ح. پخش البرز</t>
  </si>
  <si>
    <t>توسعه فن افزار توسن</t>
  </si>
  <si>
    <t>دوده‌ صنعتی‌ پارس‌</t>
  </si>
  <si>
    <t>کاشی‌ وسرامیک‌ حافظ‌</t>
  </si>
  <si>
    <t>گروه مالی مهرگان تامین پارس</t>
  </si>
  <si>
    <t>لنت‌ ترمزایران‌</t>
  </si>
  <si>
    <t>سیمان آبیک</t>
  </si>
  <si>
    <t>پارس‌ دارو</t>
  </si>
  <si>
    <t>بانک خاورمیانه</t>
  </si>
  <si>
    <t>دارویی‌ لقمان‌</t>
  </si>
  <si>
    <t>لابراتوارداروسازی‌  دکترعبیدی‌</t>
  </si>
  <si>
    <t>صنایع‌شیمیایی‌سینا</t>
  </si>
  <si>
    <t>گروه توسعه مالی فیروزه</t>
  </si>
  <si>
    <t>سیمان‌ بهبهان‌</t>
  </si>
  <si>
    <t>کشت و دام قیام اصفهان</t>
  </si>
  <si>
    <t>کارخانجات تولیدی نیروترانسفو</t>
  </si>
  <si>
    <t>-2-2</t>
  </si>
  <si>
    <t>درآمد حاصل از سرمایه­گذاری در اوراق بهادار با درآمد ثابت:</t>
  </si>
  <si>
    <t>عنوان</t>
  </si>
  <si>
    <t>درآمد سود اوراق</t>
  </si>
  <si>
    <t>اسناد خزانه-م7بودجه04-071110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</si>
  <si>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</si>
  <si>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</si>
  <si>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</si>
  <si>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</si>
  <si>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</si>
  <si>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</si>
  <si>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</si>
  <si>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</si>
  <si>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</si>
  <si>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</si>
  <si>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</si>
  <si>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</si>
  <si>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</si>
  <si>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</si>
  <si>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</si>
  <si>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</si>
  <si>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1405/04/31</t>
  </si>
  <si>
    <t>1405/04/23</t>
  </si>
  <si>
    <t>1405/04/28</t>
  </si>
  <si>
    <t>1405/04/29</t>
  </si>
  <si>
    <t>1405/04/30</t>
  </si>
  <si>
    <t>1405/04/08</t>
  </si>
  <si>
    <t>1404/10/28</t>
  </si>
  <si>
    <t>1404/10/30</t>
  </si>
  <si>
    <t>1405/04/10</t>
  </si>
  <si>
    <t>1405/04/17</t>
  </si>
  <si>
    <t>1405/04/27</t>
  </si>
  <si>
    <t>1405/04/22</t>
  </si>
  <si>
    <t>1405/03/30</t>
  </si>
  <si>
    <t>1405/04/16</t>
  </si>
  <si>
    <t>1405/04/07</t>
  </si>
  <si>
    <t>1405/03/31</t>
  </si>
  <si>
    <t>1405/03/20</t>
  </si>
  <si>
    <t>1405/03/16</t>
  </si>
  <si>
    <t>1405/04/11</t>
  </si>
  <si>
    <t>1405/03/24</t>
  </si>
  <si>
    <t>1404/11/09</t>
  </si>
  <si>
    <t>1405/03/26</t>
  </si>
  <si>
    <t>1405/04/13</t>
  </si>
  <si>
    <t>1405/04/01</t>
  </si>
  <si>
    <t>1404/12/05</t>
  </si>
  <si>
    <t>1405/02/30</t>
  </si>
  <si>
    <t>1404/10/29</t>
  </si>
  <si>
    <t>1405/03/25</t>
  </si>
  <si>
    <t>1405/05/03</t>
  </si>
  <si>
    <t>1405/03/02</t>
  </si>
  <si>
    <t>1405/06/17</t>
  </si>
  <si>
    <t>1405/03/27</t>
  </si>
  <si>
    <t>1405/04/24</t>
  </si>
  <si>
    <t>1405/06/09</t>
  </si>
  <si>
    <t>1405/04/18</t>
  </si>
  <si>
    <t>1405/06/05</t>
  </si>
  <si>
    <t>1405/04/25</t>
  </si>
  <si>
    <t>1405/04/09</t>
  </si>
  <si>
    <t>1405/05/28</t>
  </si>
  <si>
    <t>1405/06/22</t>
  </si>
  <si>
    <t>1405/01/31</t>
  </si>
  <si>
    <t>1405/03/09</t>
  </si>
  <si>
    <t>1405/03/12</t>
  </si>
  <si>
    <t>1405/03/05</t>
  </si>
  <si>
    <t>1405/05/10</t>
  </si>
  <si>
    <t>1405/01/30</t>
  </si>
  <si>
    <t>1405/04/06</t>
  </si>
  <si>
    <t>1404/10/09</t>
  </si>
  <si>
    <t>1405/02/05</t>
  </si>
  <si>
    <t>1405/02/31</t>
  </si>
  <si>
    <t>1405/05/12</t>
  </si>
  <si>
    <t>1405/05/04</t>
  </si>
  <si>
    <t>1405/06/10</t>
  </si>
  <si>
    <t>1405/06/18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</si>
  <si>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</si>
  <si>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</si>
  <si>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</si>
  <si>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</si>
  <si>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</si>
  <si>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</si>
  <si>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</si>
  <si>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</si>
  <si>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</si>
  <si>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</si>
  <si>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</si>
  <si>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</si>
  <si>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</si>
  <si>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</si>
  <si>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</si>
  <si>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</si>
  <si>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</si>
  <si>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</si>
  <si>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طستا10521</t>
  </si>
  <si>
    <t>طستا10531</t>
  </si>
  <si>
    <t>درآمد ناشی از تغییر قیمت اوراق بهادار</t>
  </si>
  <si>
    <t>سود و زیان ناشی از تغییر قیمت</t>
  </si>
  <si>
    <t xml:space="preserve">  نماینده</t>
  </si>
  <si>
    <t>شرکت سبدگردان گندم</t>
  </si>
  <si>
    <t xml:space="preserve">ساناز صمدی </t>
  </si>
  <si>
    <t xml:space="preserve">سپرده کوتاه مدت بانک گردشگری </t>
  </si>
  <si>
    <t xml:space="preserve">سپرده بلند مدت بانک گردشگری </t>
  </si>
  <si>
    <t>سپرده کوتاه مدت بانک خاورمیانه</t>
  </si>
  <si>
    <t>-63-2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</si>
</sst>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-_ ;_ * #,##0.00\-_ ;_ * &quot;-&quot;??_-_ ;_ @_ "/>
    <numFmt numFmtId="164" formatCode="#,##0_-;[Red]\(#,###\)"/>
    <numFmt numFmtId="170" formatCode="_ * #,##0.0000_-_ ;_ * #,##0.0000\-_ ;_ * &quot;-&quot;??_-_ ;_ @_ "/>
    <numFmt numFmtId="171" formatCode="_ * #,##0.00000_-_ ;_ * #,##0.00000\-_ ;_ * &quot;-&quot;??_-_ ;_ @_ "/>
    <numFmt numFmtId="173" formatCode="_ * #,##0_-_ ;_ * #,##0\-_ ;_ * &quot;-&quot;??_-_ ;_ @_ 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8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6"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0" fillId="0" borderId="4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right" vertical="top"/>
    </xf>
    <xf numFmtId="164" fontId="5" fillId="0" borderId="5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left" vertical="top"/>
    </xf>
    <xf numFmtId="164" fontId="4" fillId="0" borderId="5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right" vertical="top"/>
    </xf>
    <xf numFmtId="171" fontId="5" fillId="0" borderId="2" xfId="1" applyNumberFormat="1" applyFont="1" applyBorder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43" fontId="5" fillId="0" borderId="0" xfId="1" applyNumberFormat="1" applyFont="1" applyAlignment="1">
      <alignment horizontal="right" vertical="top"/>
    </xf>
    <xf numFmtId="43" fontId="5" fillId="0" borderId="2" xfId="1" applyNumberFormat="1" applyFont="1" applyBorder="1" applyAlignment="1">
      <alignment horizontal="right" vertical="top"/>
    </xf>
    <xf numFmtId="43" fontId="5" fillId="0" borderId="4" xfId="1" applyNumberFormat="1" applyFont="1" applyBorder="1" applyAlignment="1">
      <alignment horizontal="right" vertical="top"/>
    </xf>
    <xf numFmtId="49" fontId="5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43" fontId="5" fillId="0" borderId="0" xfId="1" applyNumberFormat="1" applyFont="1" applyBorder="1" applyAlignment="1">
      <alignment horizontal="right" vertical="top"/>
    </xf>
    <xf numFmtId="173" fontId="5" fillId="0" borderId="7" xfId="1" applyNumberFormat="1" applyFont="1" applyBorder="1" applyAlignment="1">
      <alignment horizontal="right" vertical="top"/>
    </xf>
    <xf numFmtId="173" fontId="5" fillId="0" borderId="5" xfId="1" applyNumberFormat="1" applyFont="1" applyBorder="1" applyAlignment="1">
      <alignment horizontal="right" vertical="top"/>
    </xf>
    <xf numFmtId="164" fontId="5" fillId="0" borderId="7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170" fontId="5" fillId="0" borderId="5" xfId="1" applyNumberFormat="1" applyFont="1" applyBorder="1" applyAlignment="1">
      <alignment horizontal="right" vertical="top"/>
    </xf>
    <xf numFmtId="9" fontId="5" fillId="0" borderId="2" xfId="2" applyFont="1" applyBorder="1" applyAlignment="1">
      <alignment horizontal="right" vertical="top"/>
    </xf>
    <xf numFmtId="9" fontId="5" fillId="0" borderId="0" xfId="2" applyFont="1" applyAlignment="1">
      <alignment horizontal="right" vertical="top"/>
    </xf>
    <xf numFmtId="9" fontId="5" fillId="0" borderId="4" xfId="2" applyFont="1" applyBorder="1" applyAlignment="1">
      <alignment horizontal="right" vertical="top"/>
    </xf>
    <xf numFmtId="3" fontId="7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3</xdr:row>
      <xdr:rowOff>9525</xdr:rowOff>
    </xdr:from>
    <xdr:to>
      <xdr:col>2</xdr:col>
      <xdr:colOff>1061473</xdr:colOff>
      <xdr:row>14</xdr:row>
      <xdr:rowOff>10242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11F92-CFD2-DB20-EB10-074488F7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443952" y="1066800"/>
          <a:ext cx="4480948" cy="3877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C17"/>
  <sheetViews>
    <sheetView rightToLeft="1" tabSelected="1" workbookViewId="0">
      <selection activeCell="F14" sqref="F14"/>
    </sheetView>
  </sheetViews>
  <sheetFormatPr defaultRowHeight="27.75" customHeight="1" x14ac:dyDescent="0.2"/>
  <cols>
    <col min="1" max="1" width="29.28515625" style="1" bestFit="1" customWidth="1"/>
    <col min="2" max="3" width="27" style="1" customWidth="1"/>
    <col min="4" max="16384" width="9.140625" style="1"/>
  </cols>
  <sheetData>
    <row r="1" spans="1:3" ht="27.75" customHeight="1" x14ac:dyDescent="0.2">
      <c r="A1" s="18" t="s">
        <v>0</v>
      </c>
      <c r="B1" s="18"/>
      <c r="C1" s="18"/>
    </row>
    <row r="2" spans="1:3" ht="27.75" customHeight="1" x14ac:dyDescent="0.2">
      <c r="A2" s="18" t="s">
        <v>1</v>
      </c>
      <c r="B2" s="18"/>
      <c r="C2" s="18"/>
    </row>
    <row r="3" spans="1:3" ht="27.75" customHeight="1" x14ac:dyDescent="0.2">
      <c r="A3" s="18" t="s">
        <v>2</v>
      </c>
      <c r="B3" s="18"/>
      <c r="C3" s="18"/>
    </row>
    <row r="5" spans="1:3" ht="27.75" customHeight="1" x14ac:dyDescent="0.2">
      <c r="B5" s="23"/>
    </row>
    <row r="6" spans="1:3" ht="27.75" customHeight="1" x14ac:dyDescent="0.2">
      <c r="B6" s="23"/>
    </row>
    <row r="16" spans="1:3" ht="27.75" customHeight="1" x14ac:dyDescent="0.2">
      <c r="A16" s="2" t="s">
        <v>290</v>
      </c>
      <c r="B16" s="2" t="s">
        <v>382</v>
      </c>
    </row>
    <row r="17" spans="1:2" ht="27.75" customHeight="1" x14ac:dyDescent="0.2">
      <c r="A17" s="2" t="s">
        <v>383</v>
      </c>
      <c r="B17" s="2" t="s">
        <v>384</v>
      </c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B159"/>
  <sheetViews>
    <sheetView rightToLeft="1" workbookViewId="0">
      <pane ySplit="8" topLeftCell="A148" activePane="bottomLeft" state="frozen"/>
      <selection pane="bottomLeft" activeCell="N159" sqref="N159"/>
    </sheetView>
  </sheetViews>
  <sheetFormatPr defaultRowHeight="12.75" x14ac:dyDescent="0.2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14.7109375" style="1" bestFit="1" customWidth="1"/>
    <col min="7" max="7" width="1.28515625" style="1" customWidth="1"/>
    <col min="8" max="8" width="18.42578125" style="1" bestFit="1" customWidth="1"/>
    <col min="9" max="9" width="1.28515625" style="1" customWidth="1"/>
    <col min="10" max="10" width="19.7109375" style="1" bestFit="1" customWidth="1"/>
    <col min="11" max="11" width="1.28515625" style="1" customWidth="1"/>
    <col min="12" max="12" width="13.140625" style="1" bestFit="1" customWidth="1"/>
    <col min="13" max="13" width="1.28515625" style="1" customWidth="1"/>
    <col min="14" max="14" width="18.5703125" style="1" bestFit="1" customWidth="1"/>
    <col min="15" max="15" width="1.28515625" style="1" customWidth="1"/>
    <col min="16" max="16" width="13.42578125" style="1" bestFit="1" customWidth="1"/>
    <col min="17" max="17" width="1.28515625" style="1" customWidth="1"/>
    <col min="18" max="18" width="18.7109375" style="1" bestFit="1" customWidth="1"/>
    <col min="19" max="19" width="1.28515625" style="1" customWidth="1"/>
    <col min="20" max="20" width="14.710937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9.7109375" style="1" bestFit="1" customWidth="1"/>
    <col min="25" max="25" width="1.28515625" style="1" customWidth="1"/>
    <col min="26" max="26" width="19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3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2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2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2">
      <c r="F7" s="6"/>
      <c r="G7" s="6"/>
      <c r="H7" s="6"/>
      <c r="I7" s="6"/>
      <c r="J7" s="6"/>
      <c r="L7" s="25" t="s">
        <v>10</v>
      </c>
      <c r="M7" s="25"/>
      <c r="N7" s="25"/>
      <c r="O7" s="6"/>
      <c r="P7" s="25" t="s">
        <v>11</v>
      </c>
      <c r="Q7" s="25"/>
      <c r="R7" s="25"/>
      <c r="T7" s="6"/>
      <c r="U7" s="6"/>
      <c r="V7" s="6"/>
      <c r="W7" s="6"/>
      <c r="X7" s="6"/>
      <c r="Y7" s="6"/>
      <c r="Z7" s="6"/>
      <c r="AA7" s="6"/>
      <c r="AB7" s="6"/>
    </row>
    <row r="8" spans="1:28" ht="14.45" customHeight="1" x14ac:dyDescent="0.2">
      <c r="A8" s="20" t="s">
        <v>12</v>
      </c>
      <c r="B8" s="20"/>
      <c r="C8" s="20"/>
      <c r="E8" s="20" t="s">
        <v>13</v>
      </c>
      <c r="F8" s="20"/>
      <c r="H8" s="4" t="s">
        <v>14</v>
      </c>
      <c r="J8" s="4" t="s">
        <v>15</v>
      </c>
      <c r="L8" s="13" t="s">
        <v>13</v>
      </c>
      <c r="M8" s="6"/>
      <c r="N8" s="13" t="s">
        <v>14</v>
      </c>
      <c r="P8" s="13" t="s">
        <v>13</v>
      </c>
      <c r="Q8" s="6"/>
      <c r="R8" s="13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8" ht="21.75" customHeight="1" x14ac:dyDescent="0.2">
      <c r="A9" s="22" t="s">
        <v>19</v>
      </c>
      <c r="B9" s="22"/>
      <c r="C9" s="22"/>
      <c r="E9" s="22">
        <v>5600000</v>
      </c>
      <c r="F9" s="22"/>
      <c r="H9" s="7">
        <v>46462567993</v>
      </c>
      <c r="J9" s="7">
        <v>94297402640</v>
      </c>
      <c r="L9" s="7">
        <v>0</v>
      </c>
      <c r="N9" s="7">
        <v>0</v>
      </c>
      <c r="P9" s="7">
        <v>-2737886</v>
      </c>
      <c r="R9" s="7">
        <v>56179182623</v>
      </c>
      <c r="T9" s="7">
        <v>2862114</v>
      </c>
      <c r="V9" s="7">
        <v>19450</v>
      </c>
      <c r="X9" s="7">
        <v>23746636844</v>
      </c>
      <c r="Z9" s="7">
        <v>55237802753.271004</v>
      </c>
      <c r="AB9" s="7">
        <v>0.27</v>
      </c>
    </row>
    <row r="10" spans="1:28" ht="21.75" customHeight="1" x14ac:dyDescent="0.2">
      <c r="A10" s="16" t="s">
        <v>20</v>
      </c>
      <c r="B10" s="16"/>
      <c r="C10" s="16"/>
      <c r="E10" s="16">
        <v>300000</v>
      </c>
      <c r="F10" s="16"/>
      <c r="H10" s="8">
        <v>1152037875</v>
      </c>
      <c r="J10" s="8">
        <v>1241329770</v>
      </c>
      <c r="L10" s="8">
        <v>600000</v>
      </c>
      <c r="N10" s="8">
        <v>2580804387</v>
      </c>
      <c r="P10" s="8">
        <v>0</v>
      </c>
      <c r="R10" s="8">
        <v>0</v>
      </c>
      <c r="T10" s="8">
        <v>900000</v>
      </c>
      <c r="V10" s="8">
        <v>4700</v>
      </c>
      <c r="X10" s="8">
        <v>3732842262</v>
      </c>
      <c r="Z10" s="8">
        <v>4197302100</v>
      </c>
      <c r="AB10" s="8">
        <v>0.02</v>
      </c>
    </row>
    <row r="11" spans="1:28" ht="21.75" customHeight="1" x14ac:dyDescent="0.2">
      <c r="A11" s="16" t="s">
        <v>21</v>
      </c>
      <c r="B11" s="16"/>
      <c r="C11" s="16"/>
      <c r="E11" s="16">
        <v>15199724</v>
      </c>
      <c r="F11" s="16"/>
      <c r="H11" s="8">
        <v>170033466006</v>
      </c>
      <c r="J11" s="8">
        <v>363330923915.53302</v>
      </c>
      <c r="L11" s="8">
        <v>0</v>
      </c>
      <c r="N11" s="8">
        <v>0</v>
      </c>
      <c r="P11" s="8">
        <v>0</v>
      </c>
      <c r="R11" s="8">
        <v>0</v>
      </c>
      <c r="T11" s="8">
        <v>15199724</v>
      </c>
      <c r="V11" s="8">
        <v>22280</v>
      </c>
      <c r="X11" s="8">
        <v>170033466006</v>
      </c>
      <c r="Z11" s="8">
        <v>336032087373.93402</v>
      </c>
      <c r="AB11" s="8">
        <v>1.62</v>
      </c>
    </row>
    <row r="12" spans="1:28" ht="21.75" customHeight="1" x14ac:dyDescent="0.2">
      <c r="A12" s="16" t="s">
        <v>22</v>
      </c>
      <c r="B12" s="16"/>
      <c r="C12" s="16"/>
      <c r="E12" s="16">
        <v>208175</v>
      </c>
      <c r="F12" s="16"/>
      <c r="H12" s="8">
        <v>580047920</v>
      </c>
      <c r="J12" s="8">
        <v>743636906.10000002</v>
      </c>
      <c r="L12" s="8">
        <v>300000</v>
      </c>
      <c r="N12" s="8">
        <v>1230244160</v>
      </c>
      <c r="P12" s="8">
        <v>0</v>
      </c>
      <c r="R12" s="8">
        <v>0</v>
      </c>
      <c r="T12" s="8">
        <v>508175</v>
      </c>
      <c r="V12" s="8">
        <v>5010</v>
      </c>
      <c r="X12" s="8">
        <v>1810292080</v>
      </c>
      <c r="Z12" s="8">
        <v>2526276504.3225002</v>
      </c>
      <c r="AB12" s="8">
        <v>0.01</v>
      </c>
    </row>
    <row r="13" spans="1:28" ht="21.75" customHeight="1" x14ac:dyDescent="0.2">
      <c r="A13" s="16" t="s">
        <v>23</v>
      </c>
      <c r="B13" s="16"/>
      <c r="C13" s="16"/>
      <c r="E13" s="16">
        <v>96989431</v>
      </c>
      <c r="F13" s="16"/>
      <c r="H13" s="8">
        <v>231844022937</v>
      </c>
      <c r="J13" s="8">
        <v>373410046469.67603</v>
      </c>
      <c r="L13" s="8">
        <v>8080175</v>
      </c>
      <c r="N13" s="8">
        <v>32412837827</v>
      </c>
      <c r="P13" s="8">
        <v>0</v>
      </c>
      <c r="R13" s="8">
        <v>0</v>
      </c>
      <c r="T13" s="8">
        <v>105069606</v>
      </c>
      <c r="V13" s="8">
        <v>4150</v>
      </c>
      <c r="X13" s="8">
        <v>264256860764</v>
      </c>
      <c r="Z13" s="8">
        <v>432668284474.323</v>
      </c>
      <c r="AB13" s="8">
        <v>2.08</v>
      </c>
    </row>
    <row r="14" spans="1:28" ht="21.75" customHeight="1" x14ac:dyDescent="0.2">
      <c r="A14" s="16" t="s">
        <v>24</v>
      </c>
      <c r="B14" s="16"/>
      <c r="C14" s="16"/>
      <c r="E14" s="16">
        <v>113622169</v>
      </c>
      <c r="F14" s="16"/>
      <c r="H14" s="8">
        <v>244249915111</v>
      </c>
      <c r="J14" s="8">
        <v>350633434560.58899</v>
      </c>
      <c r="L14" s="8">
        <v>0</v>
      </c>
      <c r="N14" s="8">
        <v>0</v>
      </c>
      <c r="P14" s="8">
        <v>0</v>
      </c>
      <c r="R14" s="8">
        <v>0</v>
      </c>
      <c r="T14" s="8">
        <v>113622169</v>
      </c>
      <c r="V14" s="8">
        <v>3550</v>
      </c>
      <c r="X14" s="8">
        <v>244249915111</v>
      </c>
      <c r="Z14" s="8">
        <v>400240737199.38599</v>
      </c>
      <c r="AB14" s="8">
        <v>1.93</v>
      </c>
    </row>
    <row r="15" spans="1:28" ht="21.75" customHeight="1" x14ac:dyDescent="0.2">
      <c r="A15" s="16" t="s">
        <v>25</v>
      </c>
      <c r="B15" s="16"/>
      <c r="C15" s="16"/>
      <c r="E15" s="16">
        <v>10000000</v>
      </c>
      <c r="F15" s="16"/>
      <c r="H15" s="8">
        <v>13104818228</v>
      </c>
      <c r="J15" s="8">
        <v>17434183900</v>
      </c>
      <c r="L15" s="8">
        <v>0</v>
      </c>
      <c r="N15" s="8">
        <v>0</v>
      </c>
      <c r="P15" s="8">
        <v>0</v>
      </c>
      <c r="R15" s="8">
        <v>0</v>
      </c>
      <c r="T15" s="8">
        <v>10000000</v>
      </c>
      <c r="V15" s="8">
        <v>1779</v>
      </c>
      <c r="X15" s="8">
        <v>13104818228</v>
      </c>
      <c r="Z15" s="8">
        <v>17652483300</v>
      </c>
      <c r="AB15" s="8">
        <v>0.08</v>
      </c>
    </row>
    <row r="16" spans="1:28" ht="21.75" customHeight="1" x14ac:dyDescent="0.2">
      <c r="A16" s="16" t="s">
        <v>26</v>
      </c>
      <c r="B16" s="16"/>
      <c r="C16" s="16"/>
      <c r="E16" s="16">
        <v>40750000</v>
      </c>
      <c r="F16" s="16"/>
      <c r="H16" s="8">
        <v>112083511005</v>
      </c>
      <c r="J16" s="8">
        <v>192066261875</v>
      </c>
      <c r="L16" s="8">
        <v>300000</v>
      </c>
      <c r="N16" s="8">
        <v>1513019976</v>
      </c>
      <c r="P16" s="8">
        <v>0</v>
      </c>
      <c r="R16" s="8">
        <v>0</v>
      </c>
      <c r="T16" s="8">
        <v>41050000</v>
      </c>
      <c r="V16" s="8">
        <v>5060</v>
      </c>
      <c r="X16" s="8">
        <v>113596530981</v>
      </c>
      <c r="Z16" s="8">
        <v>206107378510</v>
      </c>
      <c r="AB16" s="8">
        <v>0.99</v>
      </c>
    </row>
    <row r="17" spans="1:28" ht="21.75" customHeight="1" x14ac:dyDescent="0.2">
      <c r="A17" s="16" t="s">
        <v>27</v>
      </c>
      <c r="B17" s="16"/>
      <c r="C17" s="16"/>
      <c r="E17" s="16">
        <v>70184835</v>
      </c>
      <c r="F17" s="16"/>
      <c r="H17" s="8">
        <v>118485347448</v>
      </c>
      <c r="J17" s="8">
        <v>225641072170.45801</v>
      </c>
      <c r="L17" s="8">
        <v>0</v>
      </c>
      <c r="N17" s="8">
        <v>0</v>
      </c>
      <c r="P17" s="8">
        <v>0</v>
      </c>
      <c r="R17" s="8">
        <v>0</v>
      </c>
      <c r="T17" s="8">
        <v>70184835</v>
      </c>
      <c r="V17" s="8">
        <v>3210</v>
      </c>
      <c r="X17" s="8">
        <v>118485347448</v>
      </c>
      <c r="Z17" s="8">
        <v>223551802983.694</v>
      </c>
      <c r="AB17" s="8">
        <v>1.08</v>
      </c>
    </row>
    <row r="18" spans="1:28" ht="21.75" customHeight="1" x14ac:dyDescent="0.2">
      <c r="A18" s="16" t="s">
        <v>28</v>
      </c>
      <c r="B18" s="16"/>
      <c r="C18" s="16"/>
      <c r="E18" s="16">
        <v>107539254</v>
      </c>
      <c r="F18" s="16"/>
      <c r="H18" s="8">
        <v>108870988903</v>
      </c>
      <c r="J18" s="8">
        <v>361740037170.70599</v>
      </c>
      <c r="L18" s="8">
        <v>0</v>
      </c>
      <c r="N18" s="8">
        <v>0</v>
      </c>
      <c r="P18" s="8">
        <v>0</v>
      </c>
      <c r="R18" s="8">
        <v>0</v>
      </c>
      <c r="T18" s="8">
        <v>107539254</v>
      </c>
      <c r="V18" s="8">
        <v>3680</v>
      </c>
      <c r="X18" s="8">
        <v>108870988903</v>
      </c>
      <c r="Z18" s="8">
        <v>392685350085.01398</v>
      </c>
      <c r="AB18" s="8">
        <v>1.89</v>
      </c>
    </row>
    <row r="19" spans="1:28" ht="21.75" customHeight="1" x14ac:dyDescent="0.2">
      <c r="A19" s="16" t="s">
        <v>29</v>
      </c>
      <c r="B19" s="16"/>
      <c r="C19" s="16"/>
      <c r="E19" s="16">
        <v>40000000</v>
      </c>
      <c r="F19" s="16"/>
      <c r="H19" s="8">
        <v>171016589131</v>
      </c>
      <c r="J19" s="8">
        <v>218299400000</v>
      </c>
      <c r="L19" s="8">
        <v>0</v>
      </c>
      <c r="N19" s="8">
        <v>0</v>
      </c>
      <c r="P19" s="8">
        <v>-10000000</v>
      </c>
      <c r="R19" s="8">
        <v>58689330332</v>
      </c>
      <c r="T19" s="8">
        <v>30000000</v>
      </c>
      <c r="V19" s="8">
        <v>5860</v>
      </c>
      <c r="X19" s="8">
        <v>128262441843</v>
      </c>
      <c r="Z19" s="8">
        <v>174441066000</v>
      </c>
      <c r="AB19" s="8">
        <v>0.84</v>
      </c>
    </row>
    <row r="20" spans="1:28" ht="21.75" customHeight="1" x14ac:dyDescent="0.2">
      <c r="A20" s="16" t="s">
        <v>30</v>
      </c>
      <c r="B20" s="16"/>
      <c r="C20" s="16"/>
      <c r="E20" s="16">
        <v>3</v>
      </c>
      <c r="F20" s="16"/>
      <c r="H20" s="8">
        <v>6346</v>
      </c>
      <c r="J20" s="8">
        <v>27446.188200000001</v>
      </c>
      <c r="L20" s="8">
        <v>0</v>
      </c>
      <c r="N20" s="8">
        <v>0</v>
      </c>
      <c r="P20" s="8">
        <v>-3</v>
      </c>
      <c r="R20" s="8">
        <v>6345</v>
      </c>
      <c r="T20" s="8">
        <v>0</v>
      </c>
      <c r="V20" s="8">
        <v>0</v>
      </c>
      <c r="X20" s="8">
        <v>0</v>
      </c>
      <c r="Z20" s="8">
        <v>0</v>
      </c>
      <c r="AB20" s="8">
        <v>0</v>
      </c>
    </row>
    <row r="21" spans="1:28" ht="21.75" customHeight="1" x14ac:dyDescent="0.2">
      <c r="A21" s="16" t="s">
        <v>31</v>
      </c>
      <c r="B21" s="16"/>
      <c r="C21" s="16"/>
      <c r="E21" s="16">
        <v>43057361</v>
      </c>
      <c r="F21" s="16"/>
      <c r="H21" s="8">
        <v>96076006377</v>
      </c>
      <c r="J21" s="8">
        <v>147826865494.16599</v>
      </c>
      <c r="L21" s="8">
        <v>0</v>
      </c>
      <c r="N21" s="8">
        <v>0</v>
      </c>
      <c r="P21" s="8">
        <v>0</v>
      </c>
      <c r="R21" s="8">
        <v>0</v>
      </c>
      <c r="T21" s="8">
        <v>43057361</v>
      </c>
      <c r="V21" s="8">
        <v>3590</v>
      </c>
      <c r="X21" s="8">
        <v>96076006377</v>
      </c>
      <c r="Z21" s="8">
        <v>153381054082.09698</v>
      </c>
      <c r="AB21" s="8">
        <v>0.74</v>
      </c>
    </row>
    <row r="22" spans="1:28" ht="21.75" customHeight="1" x14ac:dyDescent="0.2">
      <c r="A22" s="16" t="s">
        <v>32</v>
      </c>
      <c r="B22" s="16"/>
      <c r="C22" s="16"/>
      <c r="E22" s="16">
        <v>32024191</v>
      </c>
      <c r="F22" s="16"/>
      <c r="H22" s="8">
        <v>116875596798</v>
      </c>
      <c r="J22" s="8">
        <v>152210124777.10001</v>
      </c>
      <c r="L22" s="8">
        <v>6900000</v>
      </c>
      <c r="N22" s="8">
        <v>49180669056</v>
      </c>
      <c r="P22" s="8">
        <v>0</v>
      </c>
      <c r="R22" s="8">
        <v>0</v>
      </c>
      <c r="T22" s="8">
        <v>38924191</v>
      </c>
      <c r="V22" s="8">
        <v>6760</v>
      </c>
      <c r="X22" s="8">
        <v>166056265854</v>
      </c>
      <c r="Z22" s="8">
        <v>261093555344.133</v>
      </c>
      <c r="AB22" s="8">
        <v>1.26</v>
      </c>
    </row>
    <row r="23" spans="1:28" ht="21.75" customHeight="1" x14ac:dyDescent="0.2">
      <c r="A23" s="16" t="s">
        <v>33</v>
      </c>
      <c r="B23" s="16"/>
      <c r="C23" s="16"/>
      <c r="E23" s="16">
        <v>3900000</v>
      </c>
      <c r="F23" s="16"/>
      <c r="H23" s="8">
        <v>15984469347</v>
      </c>
      <c r="J23" s="8">
        <v>16872559080</v>
      </c>
      <c r="L23" s="8">
        <v>0</v>
      </c>
      <c r="N23" s="8">
        <v>0</v>
      </c>
      <c r="P23" s="8">
        <v>-3900000</v>
      </c>
      <c r="R23" s="8">
        <v>18687423807</v>
      </c>
      <c r="T23" s="8">
        <v>0</v>
      </c>
      <c r="V23" s="8">
        <v>0</v>
      </c>
      <c r="X23" s="8">
        <v>0</v>
      </c>
      <c r="Z23" s="8">
        <v>0</v>
      </c>
      <c r="AB23" s="8">
        <v>0</v>
      </c>
    </row>
    <row r="24" spans="1:28" ht="21.75" customHeight="1" x14ac:dyDescent="0.2">
      <c r="A24" s="16" t="s">
        <v>34</v>
      </c>
      <c r="B24" s="16"/>
      <c r="C24" s="16"/>
      <c r="E24" s="16">
        <v>375000</v>
      </c>
      <c r="F24" s="16"/>
      <c r="H24" s="8">
        <v>10529265957</v>
      </c>
      <c r="J24" s="8">
        <v>18500874150</v>
      </c>
      <c r="L24" s="8">
        <v>0</v>
      </c>
      <c r="N24" s="8">
        <v>0</v>
      </c>
      <c r="P24" s="8">
        <v>0</v>
      </c>
      <c r="R24" s="8">
        <v>0</v>
      </c>
      <c r="T24" s="8">
        <v>375000</v>
      </c>
      <c r="V24" s="8">
        <v>36950</v>
      </c>
      <c r="X24" s="8">
        <v>10529265957</v>
      </c>
      <c r="Z24" s="8">
        <v>13749141187.5</v>
      </c>
      <c r="AB24" s="8">
        <v>7.0000000000000007E-2</v>
      </c>
    </row>
    <row r="25" spans="1:28" ht="21.75" customHeight="1" x14ac:dyDescent="0.2">
      <c r="A25" s="16" t="s">
        <v>35</v>
      </c>
      <c r="B25" s="16"/>
      <c r="C25" s="16"/>
      <c r="E25" s="16">
        <v>762245</v>
      </c>
      <c r="F25" s="16"/>
      <c r="H25" s="8">
        <v>1293084483</v>
      </c>
      <c r="J25" s="8">
        <v>1815246830.76</v>
      </c>
      <c r="L25" s="8">
        <v>0</v>
      </c>
      <c r="N25" s="8">
        <v>0</v>
      </c>
      <c r="P25" s="8">
        <v>0</v>
      </c>
      <c r="R25" s="8">
        <v>0</v>
      </c>
      <c r="T25" s="8">
        <v>762245</v>
      </c>
      <c r="V25" s="8">
        <v>2530</v>
      </c>
      <c r="X25" s="8">
        <v>1293084483</v>
      </c>
      <c r="Z25" s="8">
        <v>1913572700.7595</v>
      </c>
      <c r="AB25" s="8">
        <v>0.01</v>
      </c>
    </row>
    <row r="26" spans="1:28" ht="21.75" customHeight="1" x14ac:dyDescent="0.2">
      <c r="A26" s="16" t="s">
        <v>36</v>
      </c>
      <c r="B26" s="16"/>
      <c r="C26" s="16"/>
      <c r="E26" s="16">
        <v>1</v>
      </c>
      <c r="F26" s="16"/>
      <c r="H26" s="8">
        <v>7977</v>
      </c>
      <c r="J26" s="8">
        <v>7630.5563000000002</v>
      </c>
      <c r="L26" s="8">
        <v>100000</v>
      </c>
      <c r="N26" s="8">
        <v>1164069640</v>
      </c>
      <c r="P26" s="8">
        <v>-1</v>
      </c>
      <c r="R26" s="8">
        <v>7977</v>
      </c>
      <c r="T26" s="8">
        <v>100000</v>
      </c>
      <c r="V26" s="8">
        <v>12340</v>
      </c>
      <c r="X26" s="8">
        <v>1164069640</v>
      </c>
      <c r="Z26" s="8">
        <v>1224461180</v>
      </c>
      <c r="AB26" s="8">
        <v>0.01</v>
      </c>
    </row>
    <row r="27" spans="1:28" ht="21.75" customHeight="1" x14ac:dyDescent="0.2">
      <c r="A27" s="16" t="s">
        <v>37</v>
      </c>
      <c r="B27" s="16"/>
      <c r="C27" s="16"/>
      <c r="E27" s="16">
        <v>300000</v>
      </c>
      <c r="F27" s="16"/>
      <c r="H27" s="8">
        <v>18053967957</v>
      </c>
      <c r="J27" s="8">
        <v>14360131440</v>
      </c>
      <c r="L27" s="8">
        <v>0</v>
      </c>
      <c r="N27" s="8">
        <v>0</v>
      </c>
      <c r="P27" s="8">
        <v>0</v>
      </c>
      <c r="R27" s="8">
        <v>0</v>
      </c>
      <c r="T27" s="8">
        <v>300000</v>
      </c>
      <c r="V27" s="8">
        <v>52180</v>
      </c>
      <c r="X27" s="8">
        <v>18053967957</v>
      </c>
      <c r="Z27" s="8">
        <v>15532994580</v>
      </c>
      <c r="AB27" s="8">
        <v>7.0000000000000007E-2</v>
      </c>
    </row>
    <row r="28" spans="1:28" ht="21.75" customHeight="1" x14ac:dyDescent="0.2">
      <c r="A28" s="16" t="s">
        <v>38</v>
      </c>
      <c r="B28" s="16"/>
      <c r="C28" s="16"/>
      <c r="E28" s="16">
        <v>700000</v>
      </c>
      <c r="F28" s="16"/>
      <c r="H28" s="8">
        <v>12598473160</v>
      </c>
      <c r="J28" s="8">
        <v>13613944400</v>
      </c>
      <c r="L28" s="8">
        <v>0</v>
      </c>
      <c r="N28" s="8">
        <v>0</v>
      </c>
      <c r="P28" s="8">
        <v>0</v>
      </c>
      <c r="R28" s="8">
        <v>0</v>
      </c>
      <c r="T28" s="8">
        <v>700000</v>
      </c>
      <c r="V28" s="8">
        <v>28310</v>
      </c>
      <c r="X28" s="8">
        <v>12598473160</v>
      </c>
      <c r="Z28" s="8">
        <v>19663814590</v>
      </c>
      <c r="AB28" s="8">
        <v>0.09</v>
      </c>
    </row>
    <row r="29" spans="1:28" ht="21.75" customHeight="1" x14ac:dyDescent="0.2">
      <c r="A29" s="16" t="s">
        <v>39</v>
      </c>
      <c r="B29" s="16"/>
      <c r="C29" s="16"/>
      <c r="E29" s="16">
        <v>721392</v>
      </c>
      <c r="F29" s="16"/>
      <c r="H29" s="8">
        <v>48158946875</v>
      </c>
      <c r="J29" s="8">
        <v>49598865684.513603</v>
      </c>
      <c r="L29" s="8">
        <v>0</v>
      </c>
      <c r="N29" s="8">
        <v>0</v>
      </c>
      <c r="P29" s="8">
        <v>0</v>
      </c>
      <c r="R29" s="8">
        <v>0</v>
      </c>
      <c r="T29" s="8">
        <v>721392</v>
      </c>
      <c r="V29" s="8">
        <v>77990</v>
      </c>
      <c r="X29" s="8">
        <v>48158946875</v>
      </c>
      <c r="Z29" s="8">
        <v>55826461751.121597</v>
      </c>
      <c r="AB29" s="8">
        <v>0.27</v>
      </c>
    </row>
    <row r="30" spans="1:28" ht="21.75" customHeight="1" x14ac:dyDescent="0.2">
      <c r="A30" s="16" t="s">
        <v>40</v>
      </c>
      <c r="B30" s="16"/>
      <c r="C30" s="16"/>
      <c r="E30" s="16">
        <v>43566</v>
      </c>
      <c r="F30" s="16"/>
      <c r="H30" s="8">
        <v>119074600</v>
      </c>
      <c r="J30" s="8">
        <v>127655930.42346001</v>
      </c>
      <c r="L30" s="8">
        <v>0</v>
      </c>
      <c r="N30" s="8">
        <v>0</v>
      </c>
      <c r="P30" s="8">
        <v>0</v>
      </c>
      <c r="R30" s="8">
        <v>0</v>
      </c>
      <c r="T30" s="8">
        <v>43566</v>
      </c>
      <c r="V30" s="8">
        <v>3140</v>
      </c>
      <c r="X30" s="8">
        <v>119074600</v>
      </c>
      <c r="Z30" s="8">
        <v>135739797.3348</v>
      </c>
      <c r="AB30" s="8">
        <v>0</v>
      </c>
    </row>
    <row r="31" spans="1:28" ht="21.75" customHeight="1" x14ac:dyDescent="0.2">
      <c r="A31" s="16" t="s">
        <v>41</v>
      </c>
      <c r="B31" s="16"/>
      <c r="C31" s="16"/>
      <c r="E31" s="16">
        <v>3800000</v>
      </c>
      <c r="F31" s="16"/>
      <c r="H31" s="8">
        <v>36625994687</v>
      </c>
      <c r="J31" s="8">
        <v>83029184520</v>
      </c>
      <c r="L31" s="8">
        <v>0</v>
      </c>
      <c r="N31" s="8">
        <v>0</v>
      </c>
      <c r="P31" s="8">
        <v>0</v>
      </c>
      <c r="R31" s="8">
        <v>0</v>
      </c>
      <c r="T31" s="8">
        <v>3800000</v>
      </c>
      <c r="V31" s="8">
        <v>22630</v>
      </c>
      <c r="X31" s="8">
        <v>36625994687</v>
      </c>
      <c r="Z31" s="8">
        <v>85329266380</v>
      </c>
      <c r="AB31" s="8">
        <v>0.41</v>
      </c>
    </row>
    <row r="32" spans="1:28" ht="21.75" customHeight="1" x14ac:dyDescent="0.2">
      <c r="A32" s="16" t="s">
        <v>42</v>
      </c>
      <c r="B32" s="16"/>
      <c r="C32" s="16"/>
      <c r="E32" s="16">
        <v>1881250</v>
      </c>
      <c r="F32" s="16"/>
      <c r="H32" s="8">
        <v>9978155700</v>
      </c>
      <c r="J32" s="8">
        <v>18256403628.75</v>
      </c>
      <c r="L32" s="8">
        <v>0</v>
      </c>
      <c r="N32" s="8">
        <v>0</v>
      </c>
      <c r="P32" s="8">
        <v>-65333</v>
      </c>
      <c r="R32" s="8">
        <v>633369333</v>
      </c>
      <c r="T32" s="8">
        <v>1815917</v>
      </c>
      <c r="V32" s="8">
        <v>9800</v>
      </c>
      <c r="X32" s="8">
        <v>9631629270</v>
      </c>
      <c r="Z32" s="8">
        <v>17658423623.582001</v>
      </c>
      <c r="AB32" s="8">
        <v>0.08</v>
      </c>
    </row>
    <row r="33" spans="1:28" ht="21.75" customHeight="1" x14ac:dyDescent="0.2">
      <c r="A33" s="16" t="s">
        <v>43</v>
      </c>
      <c r="B33" s="16"/>
      <c r="C33" s="16"/>
      <c r="E33" s="16">
        <v>8617754</v>
      </c>
      <c r="F33" s="16"/>
      <c r="H33" s="8">
        <v>68786855156</v>
      </c>
      <c r="J33" s="8">
        <v>152723338281.819</v>
      </c>
      <c r="L33" s="8">
        <v>0</v>
      </c>
      <c r="N33" s="8">
        <v>0</v>
      </c>
      <c r="P33" s="8">
        <v>0</v>
      </c>
      <c r="R33" s="8">
        <v>0</v>
      </c>
      <c r="T33" s="8">
        <v>8617754</v>
      </c>
      <c r="V33" s="8">
        <v>18270</v>
      </c>
      <c r="X33" s="8">
        <v>68786855156</v>
      </c>
      <c r="Z33" s="8">
        <v>156229305174.06699</v>
      </c>
      <c r="AB33" s="8">
        <v>0.75</v>
      </c>
    </row>
    <row r="34" spans="1:28" ht="21.75" customHeight="1" x14ac:dyDescent="0.2">
      <c r="A34" s="16" t="s">
        <v>44</v>
      </c>
      <c r="B34" s="16"/>
      <c r="C34" s="16"/>
      <c r="E34" s="16">
        <v>2000000</v>
      </c>
      <c r="F34" s="16"/>
      <c r="H34" s="8">
        <v>4098808659</v>
      </c>
      <c r="J34" s="8">
        <v>4623978200</v>
      </c>
      <c r="L34" s="8">
        <v>0</v>
      </c>
      <c r="N34" s="8">
        <v>0</v>
      </c>
      <c r="P34" s="8">
        <v>-1000000</v>
      </c>
      <c r="R34" s="8">
        <v>1797993248</v>
      </c>
      <c r="T34" s="8">
        <v>1000000</v>
      </c>
      <c r="V34" s="8">
        <v>1783</v>
      </c>
      <c r="X34" s="8">
        <v>1525404330</v>
      </c>
      <c r="Z34" s="8">
        <v>1769217410</v>
      </c>
      <c r="AB34" s="8">
        <v>0.01</v>
      </c>
    </row>
    <row r="35" spans="1:28" ht="21.75" customHeight="1" x14ac:dyDescent="0.2">
      <c r="A35" s="16" t="s">
        <v>45</v>
      </c>
      <c r="B35" s="16"/>
      <c r="C35" s="16"/>
      <c r="E35" s="16">
        <v>76104840</v>
      </c>
      <c r="F35" s="16"/>
      <c r="H35" s="8">
        <v>117711773683</v>
      </c>
      <c r="J35" s="8">
        <v>199967823305.84601</v>
      </c>
      <c r="L35" s="8">
        <v>0</v>
      </c>
      <c r="N35" s="8">
        <v>0</v>
      </c>
      <c r="P35" s="8">
        <v>-47197105</v>
      </c>
      <c r="R35" s="8">
        <v>128460888897</v>
      </c>
      <c r="T35" s="8">
        <v>28907735</v>
      </c>
      <c r="V35" s="8">
        <v>2736</v>
      </c>
      <c r="X35" s="8">
        <v>44711752366</v>
      </c>
      <c r="Z35" s="8">
        <v>78480185178.319199</v>
      </c>
      <c r="AB35" s="8">
        <v>0.38</v>
      </c>
    </row>
    <row r="36" spans="1:28" ht="21.75" customHeight="1" x14ac:dyDescent="0.2">
      <c r="A36" s="16" t="s">
        <v>46</v>
      </c>
      <c r="B36" s="16"/>
      <c r="C36" s="16"/>
      <c r="E36" s="16">
        <v>11516981</v>
      </c>
      <c r="F36" s="16"/>
      <c r="H36" s="8">
        <v>16904669700</v>
      </c>
      <c r="J36" s="8">
        <v>23655866305.3209</v>
      </c>
      <c r="L36" s="8">
        <v>0</v>
      </c>
      <c r="N36" s="8">
        <v>0</v>
      </c>
      <c r="P36" s="8">
        <v>0</v>
      </c>
      <c r="R36" s="8">
        <v>0</v>
      </c>
      <c r="T36" s="8">
        <v>11516981</v>
      </c>
      <c r="V36" s="8">
        <v>2412</v>
      </c>
      <c r="X36" s="8">
        <v>16904669700</v>
      </c>
      <c r="Z36" s="8">
        <v>27564226825.330399</v>
      </c>
      <c r="AB36" s="8">
        <v>0.13</v>
      </c>
    </row>
    <row r="37" spans="1:28" ht="21.75" customHeight="1" x14ac:dyDescent="0.2">
      <c r="A37" s="16" t="s">
        <v>47</v>
      </c>
      <c r="B37" s="16"/>
      <c r="C37" s="16"/>
      <c r="E37" s="16">
        <v>54711451</v>
      </c>
      <c r="F37" s="16"/>
      <c r="H37" s="8">
        <v>134696745305</v>
      </c>
      <c r="J37" s="8">
        <v>153365101441.64999</v>
      </c>
      <c r="L37" s="8">
        <v>0</v>
      </c>
      <c r="N37" s="8">
        <v>0</v>
      </c>
      <c r="P37" s="8">
        <v>0</v>
      </c>
      <c r="R37" s="8">
        <v>0</v>
      </c>
      <c r="T37" s="8">
        <v>54711451</v>
      </c>
      <c r="V37" s="8">
        <v>3070</v>
      </c>
      <c r="X37" s="8">
        <v>134696745305</v>
      </c>
      <c r="Z37" s="8">
        <v>166665791655.17401</v>
      </c>
      <c r="AB37" s="8">
        <v>0.8</v>
      </c>
    </row>
    <row r="38" spans="1:28" ht="21.75" customHeight="1" x14ac:dyDescent="0.2">
      <c r="A38" s="16" t="s">
        <v>48</v>
      </c>
      <c r="B38" s="16"/>
      <c r="C38" s="16"/>
      <c r="E38" s="16">
        <v>69179111</v>
      </c>
      <c r="F38" s="16"/>
      <c r="H38" s="8">
        <v>155727815026</v>
      </c>
      <c r="J38" s="8">
        <v>393332162584.388</v>
      </c>
      <c r="L38" s="8">
        <v>0</v>
      </c>
      <c r="N38" s="8">
        <v>0</v>
      </c>
      <c r="P38" s="8">
        <v>-42055099</v>
      </c>
      <c r="R38" s="8">
        <v>267325535965</v>
      </c>
      <c r="T38" s="8">
        <v>27124012</v>
      </c>
      <c r="V38" s="8">
        <v>5860</v>
      </c>
      <c r="X38" s="8">
        <v>61058360898</v>
      </c>
      <c r="Z38" s="8">
        <v>157718052249.22601</v>
      </c>
      <c r="AB38" s="8">
        <v>0.76</v>
      </c>
    </row>
    <row r="39" spans="1:28" ht="21.75" customHeight="1" x14ac:dyDescent="0.2">
      <c r="A39" s="16" t="s">
        <v>49</v>
      </c>
      <c r="B39" s="16"/>
      <c r="C39" s="16"/>
      <c r="E39" s="16">
        <v>12334389</v>
      </c>
      <c r="F39" s="16"/>
      <c r="H39" s="8">
        <v>45449032109</v>
      </c>
      <c r="J39" s="8">
        <v>131814505743.533</v>
      </c>
      <c r="L39" s="8">
        <v>0</v>
      </c>
      <c r="N39" s="8">
        <v>0</v>
      </c>
      <c r="P39" s="8">
        <v>-9934389</v>
      </c>
      <c r="R39" s="8">
        <v>119109580249</v>
      </c>
      <c r="T39" s="8">
        <v>2400000</v>
      </c>
      <c r="V39" s="8">
        <v>11720</v>
      </c>
      <c r="X39" s="8">
        <v>8843379017</v>
      </c>
      <c r="Z39" s="8">
        <v>27910570560</v>
      </c>
      <c r="AB39" s="8">
        <v>0.13</v>
      </c>
    </row>
    <row r="40" spans="1:28" ht="21.75" customHeight="1" x14ac:dyDescent="0.2">
      <c r="A40" s="16" t="s">
        <v>50</v>
      </c>
      <c r="B40" s="16"/>
      <c r="C40" s="16"/>
      <c r="E40" s="16">
        <v>6142303</v>
      </c>
      <c r="F40" s="16"/>
      <c r="H40" s="8">
        <v>73085748891</v>
      </c>
      <c r="J40" s="8">
        <v>119275686067.142</v>
      </c>
      <c r="L40" s="8">
        <v>0</v>
      </c>
      <c r="N40" s="8">
        <v>0</v>
      </c>
      <c r="P40" s="8">
        <v>-5580085</v>
      </c>
      <c r="R40" s="8">
        <v>138517688273</v>
      </c>
      <c r="T40" s="8">
        <v>562218</v>
      </c>
      <c r="V40" s="8">
        <v>21740</v>
      </c>
      <c r="X40" s="8">
        <v>6689693358</v>
      </c>
      <c r="Z40" s="8">
        <v>12128138472.656401</v>
      </c>
      <c r="AB40" s="8">
        <v>0.06</v>
      </c>
    </row>
    <row r="41" spans="1:28" ht="21.75" customHeight="1" x14ac:dyDescent="0.2">
      <c r="A41" s="16" t="s">
        <v>51</v>
      </c>
      <c r="B41" s="16"/>
      <c r="C41" s="16"/>
      <c r="E41" s="16">
        <v>6354695</v>
      </c>
      <c r="F41" s="16"/>
      <c r="H41" s="8">
        <v>12770581954</v>
      </c>
      <c r="J41" s="8">
        <v>20619224389.015499</v>
      </c>
      <c r="L41" s="8">
        <v>0</v>
      </c>
      <c r="N41" s="8">
        <v>0</v>
      </c>
      <c r="P41" s="8">
        <v>-6354695</v>
      </c>
      <c r="R41" s="8">
        <v>19434309998</v>
      </c>
      <c r="T41" s="8">
        <v>0</v>
      </c>
      <c r="V41" s="8">
        <v>0</v>
      </c>
      <c r="X41" s="8">
        <v>0</v>
      </c>
      <c r="Z41" s="8">
        <v>0</v>
      </c>
      <c r="AB41" s="8">
        <v>0</v>
      </c>
    </row>
    <row r="42" spans="1:28" ht="21.75" customHeight="1" x14ac:dyDescent="0.2">
      <c r="A42" s="16" t="s">
        <v>52</v>
      </c>
      <c r="B42" s="16"/>
      <c r="C42" s="16"/>
      <c r="E42" s="16">
        <v>4188010</v>
      </c>
      <c r="F42" s="16"/>
      <c r="H42" s="8">
        <v>70235841756</v>
      </c>
      <c r="J42" s="8">
        <v>78873984237.645996</v>
      </c>
      <c r="L42" s="8">
        <v>0</v>
      </c>
      <c r="N42" s="8">
        <v>0</v>
      </c>
      <c r="P42" s="8">
        <v>0</v>
      </c>
      <c r="R42" s="8">
        <v>0</v>
      </c>
      <c r="T42" s="8">
        <v>4188010</v>
      </c>
      <c r="V42" s="8">
        <v>21270</v>
      </c>
      <c r="X42" s="8">
        <v>70235841756</v>
      </c>
      <c r="Z42" s="8">
        <v>88390392241.029007</v>
      </c>
      <c r="AB42" s="8">
        <v>0.43</v>
      </c>
    </row>
    <row r="43" spans="1:28" ht="21.75" customHeight="1" x14ac:dyDescent="0.2">
      <c r="A43" s="16" t="s">
        <v>53</v>
      </c>
      <c r="B43" s="16"/>
      <c r="C43" s="16"/>
      <c r="E43" s="16">
        <v>1081105</v>
      </c>
      <c r="F43" s="16"/>
      <c r="H43" s="8">
        <v>37245488628</v>
      </c>
      <c r="J43" s="8">
        <v>54066502140.839996</v>
      </c>
      <c r="L43" s="8">
        <v>0</v>
      </c>
      <c r="N43" s="8">
        <v>0</v>
      </c>
      <c r="P43" s="8">
        <v>0</v>
      </c>
      <c r="R43" s="8">
        <v>0</v>
      </c>
      <c r="T43" s="8">
        <v>1081105</v>
      </c>
      <c r="V43" s="8">
        <v>52810</v>
      </c>
      <c r="X43" s="8">
        <v>37245488628</v>
      </c>
      <c r="Z43" s="8">
        <v>56651824961.463501</v>
      </c>
      <c r="AB43" s="8">
        <v>0.27</v>
      </c>
    </row>
    <row r="44" spans="1:28" ht="21.75" customHeight="1" x14ac:dyDescent="0.2">
      <c r="A44" s="16" t="s">
        <v>54</v>
      </c>
      <c r="B44" s="16"/>
      <c r="C44" s="16"/>
      <c r="E44" s="16">
        <v>9749542</v>
      </c>
      <c r="F44" s="16"/>
      <c r="H44" s="8">
        <v>64948978679</v>
      </c>
      <c r="J44" s="8">
        <v>65203959991.891602</v>
      </c>
      <c r="L44" s="8">
        <v>12508083</v>
      </c>
      <c r="N44" s="8">
        <v>88570117158</v>
      </c>
      <c r="P44" s="8">
        <v>-12590191</v>
      </c>
      <c r="R44" s="8">
        <v>103570294769</v>
      </c>
      <c r="T44" s="8">
        <v>9667434</v>
      </c>
      <c r="V44" s="8">
        <v>8250</v>
      </c>
      <c r="X44" s="8">
        <v>66679878330</v>
      </c>
      <c r="Z44" s="8">
        <v>79139814065.235001</v>
      </c>
      <c r="AB44" s="8">
        <v>0.38</v>
      </c>
    </row>
    <row r="45" spans="1:28" ht="21.75" customHeight="1" x14ac:dyDescent="0.2">
      <c r="A45" s="16" t="s">
        <v>55</v>
      </c>
      <c r="B45" s="16"/>
      <c r="C45" s="16"/>
      <c r="E45" s="16">
        <v>183117352</v>
      </c>
      <c r="F45" s="16"/>
      <c r="H45" s="8">
        <v>348617869866</v>
      </c>
      <c r="J45" s="8">
        <v>528752397668.90601</v>
      </c>
      <c r="L45" s="8">
        <v>0</v>
      </c>
      <c r="N45" s="8">
        <v>0</v>
      </c>
      <c r="P45" s="8">
        <v>-43100000</v>
      </c>
      <c r="R45" s="8">
        <v>158296635313</v>
      </c>
      <c r="T45" s="8">
        <v>140017352</v>
      </c>
      <c r="V45" s="8">
        <v>4210</v>
      </c>
      <c r="X45" s="8">
        <v>266564312262</v>
      </c>
      <c r="Z45" s="8">
        <v>584916425228.65796</v>
      </c>
      <c r="AB45" s="8">
        <v>2.81</v>
      </c>
    </row>
    <row r="46" spans="1:28" ht="21.75" customHeight="1" x14ac:dyDescent="0.2">
      <c r="A46" s="16" t="s">
        <v>56</v>
      </c>
      <c r="B46" s="16"/>
      <c r="C46" s="16"/>
      <c r="E46" s="16">
        <v>1500000</v>
      </c>
      <c r="F46" s="16"/>
      <c r="H46" s="8">
        <v>6626474162</v>
      </c>
      <c r="J46" s="8">
        <v>8960198100</v>
      </c>
      <c r="L46" s="8">
        <v>300000</v>
      </c>
      <c r="N46" s="8">
        <v>2153679287</v>
      </c>
      <c r="P46" s="8">
        <v>0</v>
      </c>
      <c r="R46" s="8">
        <v>0</v>
      </c>
      <c r="T46" s="8">
        <v>1800000</v>
      </c>
      <c r="V46" s="8">
        <v>8580</v>
      </c>
      <c r="X46" s="8">
        <v>8780153449</v>
      </c>
      <c r="Z46" s="8">
        <v>15324617880</v>
      </c>
      <c r="AB46" s="8">
        <v>7.0000000000000007E-2</v>
      </c>
    </row>
    <row r="47" spans="1:28" ht="21.75" customHeight="1" x14ac:dyDescent="0.2">
      <c r="A47" s="16" t="s">
        <v>57</v>
      </c>
      <c r="B47" s="16"/>
      <c r="C47" s="16"/>
      <c r="E47" s="16">
        <v>1</v>
      </c>
      <c r="F47" s="16"/>
      <c r="H47" s="8">
        <v>2583</v>
      </c>
      <c r="J47" s="8">
        <v>3028.4080399999998</v>
      </c>
      <c r="L47" s="8">
        <v>0</v>
      </c>
      <c r="N47" s="8">
        <v>0</v>
      </c>
      <c r="P47" s="8">
        <v>-1</v>
      </c>
      <c r="R47" s="8">
        <v>2584</v>
      </c>
      <c r="T47" s="8">
        <v>0</v>
      </c>
      <c r="V47" s="8">
        <v>0</v>
      </c>
      <c r="X47" s="8">
        <v>0</v>
      </c>
      <c r="Z47" s="8">
        <v>0</v>
      </c>
      <c r="AB47" s="8">
        <v>0</v>
      </c>
    </row>
    <row r="48" spans="1:28" ht="21.75" customHeight="1" x14ac:dyDescent="0.2">
      <c r="A48" s="16" t="s">
        <v>58</v>
      </c>
      <c r="B48" s="16"/>
      <c r="C48" s="16"/>
      <c r="E48" s="16">
        <v>32937683</v>
      </c>
      <c r="F48" s="16"/>
      <c r="H48" s="8">
        <v>76116753179</v>
      </c>
      <c r="J48" s="8">
        <v>114717592233.539</v>
      </c>
      <c r="L48" s="8">
        <v>0</v>
      </c>
      <c r="N48" s="8">
        <v>0</v>
      </c>
      <c r="P48" s="8">
        <v>0</v>
      </c>
      <c r="R48" s="8">
        <v>0</v>
      </c>
      <c r="T48" s="8">
        <v>32937683</v>
      </c>
      <c r="V48" s="8">
        <v>4330</v>
      </c>
      <c r="X48" s="8">
        <v>76116753179</v>
      </c>
      <c r="Z48" s="8">
        <v>141517713496.07501</v>
      </c>
      <c r="AB48" s="8">
        <v>0.68</v>
      </c>
    </row>
    <row r="49" spans="1:28" ht="21.75" customHeight="1" x14ac:dyDescent="0.2">
      <c r="A49" s="16" t="s">
        <v>59</v>
      </c>
      <c r="B49" s="16"/>
      <c r="C49" s="16"/>
      <c r="E49" s="16">
        <v>13997187</v>
      </c>
      <c r="F49" s="16"/>
      <c r="H49" s="8">
        <v>108602860925</v>
      </c>
      <c r="J49" s="8">
        <v>229029424396.64001</v>
      </c>
      <c r="L49" s="8">
        <v>0</v>
      </c>
      <c r="N49" s="8">
        <v>0</v>
      </c>
      <c r="P49" s="8">
        <v>0</v>
      </c>
      <c r="R49" s="8">
        <v>0</v>
      </c>
      <c r="T49" s="8">
        <v>13997187</v>
      </c>
      <c r="V49" s="8">
        <v>17530</v>
      </c>
      <c r="X49" s="8">
        <v>108602860925</v>
      </c>
      <c r="Z49" s="8">
        <v>243473972690.91</v>
      </c>
      <c r="AB49" s="8">
        <v>1.17</v>
      </c>
    </row>
    <row r="50" spans="1:28" ht="21.75" customHeight="1" x14ac:dyDescent="0.2">
      <c r="A50" s="16" t="s">
        <v>60</v>
      </c>
      <c r="B50" s="16"/>
      <c r="C50" s="16"/>
      <c r="E50" s="16">
        <v>1790389</v>
      </c>
      <c r="F50" s="16"/>
      <c r="H50" s="8">
        <v>1246110744</v>
      </c>
      <c r="J50" s="8">
        <v>2487169010.2420001</v>
      </c>
      <c r="L50" s="8">
        <v>0</v>
      </c>
      <c r="N50" s="8">
        <v>0</v>
      </c>
      <c r="P50" s="8">
        <v>-1460664</v>
      </c>
      <c r="R50" s="8">
        <v>2101590961</v>
      </c>
      <c r="T50" s="8">
        <v>329725</v>
      </c>
      <c r="V50" s="8">
        <v>1314</v>
      </c>
      <c r="X50" s="8">
        <v>229488600</v>
      </c>
      <c r="Z50" s="8">
        <v>429909560.63550001</v>
      </c>
      <c r="AB50" s="8">
        <v>0</v>
      </c>
    </row>
    <row r="51" spans="1:28" ht="21.75" customHeight="1" x14ac:dyDescent="0.2">
      <c r="A51" s="16" t="s">
        <v>61</v>
      </c>
      <c r="B51" s="16"/>
      <c r="C51" s="16"/>
      <c r="E51" s="16">
        <v>35000000</v>
      </c>
      <c r="F51" s="16"/>
      <c r="H51" s="8">
        <v>37023367528</v>
      </c>
      <c r="J51" s="8">
        <v>64180023600</v>
      </c>
      <c r="L51" s="8">
        <v>0</v>
      </c>
      <c r="N51" s="8">
        <v>0</v>
      </c>
      <c r="P51" s="8">
        <v>0</v>
      </c>
      <c r="R51" s="8">
        <v>0</v>
      </c>
      <c r="T51" s="8">
        <v>0</v>
      </c>
      <c r="V51" s="8">
        <v>0</v>
      </c>
      <c r="X51" s="8">
        <v>0</v>
      </c>
      <c r="Z51" s="8">
        <v>0</v>
      </c>
      <c r="AB51" s="8">
        <v>0</v>
      </c>
    </row>
    <row r="52" spans="1:28" ht="21.75" customHeight="1" x14ac:dyDescent="0.2">
      <c r="A52" s="16" t="s">
        <v>62</v>
      </c>
      <c r="B52" s="16"/>
      <c r="C52" s="16"/>
      <c r="E52" s="16">
        <v>8499975</v>
      </c>
      <c r="F52" s="16"/>
      <c r="H52" s="8">
        <v>14175483416</v>
      </c>
      <c r="J52" s="8">
        <v>21819456989.937698</v>
      </c>
      <c r="L52" s="8">
        <v>0</v>
      </c>
      <c r="N52" s="8">
        <v>0</v>
      </c>
      <c r="P52" s="8">
        <v>0</v>
      </c>
      <c r="R52" s="8">
        <v>0</v>
      </c>
      <c r="T52" s="8">
        <v>0</v>
      </c>
      <c r="V52" s="8">
        <v>0</v>
      </c>
      <c r="X52" s="8">
        <v>0</v>
      </c>
      <c r="Z52" s="8">
        <v>0</v>
      </c>
      <c r="AB52" s="8">
        <v>0</v>
      </c>
    </row>
    <row r="53" spans="1:28" ht="21.75" customHeight="1" x14ac:dyDescent="0.2">
      <c r="A53" s="16" t="s">
        <v>63</v>
      </c>
      <c r="B53" s="16"/>
      <c r="C53" s="16"/>
      <c r="E53" s="16">
        <v>2102817</v>
      </c>
      <c r="F53" s="16"/>
      <c r="H53" s="8">
        <v>2003984601</v>
      </c>
      <c r="J53" s="8">
        <v>2779300883.1538801</v>
      </c>
      <c r="L53" s="8">
        <v>0</v>
      </c>
      <c r="N53" s="8">
        <v>0</v>
      </c>
      <c r="P53" s="8">
        <v>0</v>
      </c>
      <c r="R53" s="8">
        <v>0</v>
      </c>
      <c r="T53" s="8">
        <v>2102817</v>
      </c>
      <c r="V53" s="8">
        <v>2020</v>
      </c>
      <c r="X53" s="8">
        <v>2003984601</v>
      </c>
      <c r="Z53" s="8">
        <v>4214855693.6718001</v>
      </c>
      <c r="AB53" s="8">
        <v>0.02</v>
      </c>
    </row>
    <row r="54" spans="1:28" ht="21.75" customHeight="1" x14ac:dyDescent="0.2">
      <c r="A54" s="16" t="s">
        <v>64</v>
      </c>
      <c r="B54" s="16"/>
      <c r="C54" s="16"/>
      <c r="E54" s="16">
        <v>20000000</v>
      </c>
      <c r="F54" s="16"/>
      <c r="H54" s="8">
        <v>2065446595</v>
      </c>
      <c r="J54" s="8">
        <v>1389178000</v>
      </c>
      <c r="L54" s="8">
        <v>0</v>
      </c>
      <c r="N54" s="8">
        <v>0</v>
      </c>
      <c r="P54" s="8">
        <v>-20000000</v>
      </c>
      <c r="R54" s="8">
        <v>0</v>
      </c>
      <c r="T54" s="8">
        <v>0</v>
      </c>
      <c r="V54" s="8">
        <v>0</v>
      </c>
      <c r="X54" s="8">
        <v>0</v>
      </c>
      <c r="Z54" s="8">
        <v>0</v>
      </c>
      <c r="AB54" s="8">
        <v>0</v>
      </c>
    </row>
    <row r="55" spans="1:28" ht="21.75" customHeight="1" x14ac:dyDescent="0.2">
      <c r="A55" s="16" t="s">
        <v>65</v>
      </c>
      <c r="B55" s="16"/>
      <c r="C55" s="16"/>
      <c r="E55" s="16">
        <v>2178300</v>
      </c>
      <c r="F55" s="16"/>
      <c r="H55" s="8">
        <v>3733606200</v>
      </c>
      <c r="J55" s="8">
        <v>4221334780.1729999</v>
      </c>
      <c r="L55" s="8">
        <v>0</v>
      </c>
      <c r="N55" s="8">
        <v>0</v>
      </c>
      <c r="P55" s="8">
        <v>0</v>
      </c>
      <c r="R55" s="8">
        <v>0</v>
      </c>
      <c r="T55" s="8">
        <v>2178300</v>
      </c>
      <c r="V55" s="8">
        <v>2140</v>
      </c>
      <c r="X55" s="8">
        <v>3733606200</v>
      </c>
      <c r="Z55" s="8">
        <v>4625528125.7399998</v>
      </c>
      <c r="AB55" s="8">
        <v>0.02</v>
      </c>
    </row>
    <row r="56" spans="1:28" ht="21.75" customHeight="1" x14ac:dyDescent="0.2">
      <c r="A56" s="16" t="s">
        <v>66</v>
      </c>
      <c r="B56" s="16"/>
      <c r="C56" s="16"/>
      <c r="E56" s="16">
        <v>1020065</v>
      </c>
      <c r="F56" s="16"/>
      <c r="H56" s="8">
        <v>1884060055</v>
      </c>
      <c r="J56" s="8">
        <v>3572995038.3515</v>
      </c>
      <c r="L56" s="8">
        <v>0</v>
      </c>
      <c r="N56" s="8">
        <v>0</v>
      </c>
      <c r="P56" s="8">
        <v>0</v>
      </c>
      <c r="R56" s="8">
        <v>0</v>
      </c>
      <c r="T56" s="8">
        <v>1020065</v>
      </c>
      <c r="V56" s="8">
        <v>3720</v>
      </c>
      <c r="X56" s="8">
        <v>1884060055</v>
      </c>
      <c r="Z56" s="8">
        <v>3765309218.8860002</v>
      </c>
      <c r="AB56" s="8">
        <v>0.02</v>
      </c>
    </row>
    <row r="57" spans="1:28" ht="21.75" customHeight="1" x14ac:dyDescent="0.2">
      <c r="A57" s="16" t="s">
        <v>67</v>
      </c>
      <c r="B57" s="16"/>
      <c r="C57" s="16"/>
      <c r="E57" s="16">
        <v>1900000</v>
      </c>
      <c r="F57" s="16"/>
      <c r="H57" s="8">
        <v>21385393693</v>
      </c>
      <c r="J57" s="8">
        <v>42344129980</v>
      </c>
      <c r="L57" s="8">
        <v>1600000</v>
      </c>
      <c r="N57" s="8">
        <v>37105849035</v>
      </c>
      <c r="P57" s="8">
        <v>0</v>
      </c>
      <c r="R57" s="8">
        <v>0</v>
      </c>
      <c r="T57" s="8">
        <v>3500000</v>
      </c>
      <c r="V57" s="8">
        <v>19270</v>
      </c>
      <c r="X57" s="8">
        <v>58491242728</v>
      </c>
      <c r="Z57" s="8">
        <v>66923650150</v>
      </c>
      <c r="AB57" s="8">
        <v>0.32</v>
      </c>
    </row>
    <row r="58" spans="1:28" ht="21.75" customHeight="1" x14ac:dyDescent="0.2">
      <c r="A58" s="16" t="s">
        <v>68</v>
      </c>
      <c r="B58" s="16"/>
      <c r="C58" s="16"/>
      <c r="E58" s="16">
        <v>60000</v>
      </c>
      <c r="F58" s="16"/>
      <c r="H58" s="8">
        <v>4321281264</v>
      </c>
      <c r="J58" s="8">
        <v>5333848158</v>
      </c>
      <c r="L58" s="8">
        <v>0</v>
      </c>
      <c r="N58" s="8">
        <v>0</v>
      </c>
      <c r="P58" s="8">
        <v>0</v>
      </c>
      <c r="R58" s="8">
        <v>0</v>
      </c>
      <c r="T58" s="8">
        <v>60000</v>
      </c>
      <c r="V58" s="8">
        <v>88470</v>
      </c>
      <c r="X58" s="8">
        <v>4321281264</v>
      </c>
      <c r="Z58" s="8">
        <v>5267167614</v>
      </c>
      <c r="AB58" s="8">
        <v>0.03</v>
      </c>
    </row>
    <row r="59" spans="1:28" ht="21.75" customHeight="1" x14ac:dyDescent="0.2">
      <c r="A59" s="16" t="s">
        <v>69</v>
      </c>
      <c r="B59" s="16"/>
      <c r="C59" s="16"/>
      <c r="E59" s="16">
        <v>5459597</v>
      </c>
      <c r="F59" s="16"/>
      <c r="H59" s="8">
        <v>67960873293</v>
      </c>
      <c r="J59" s="8">
        <v>149032517610.87701</v>
      </c>
      <c r="L59" s="8">
        <v>0</v>
      </c>
      <c r="N59" s="8">
        <v>0</v>
      </c>
      <c r="P59" s="8">
        <v>0</v>
      </c>
      <c r="R59" s="8">
        <v>0</v>
      </c>
      <c r="T59" s="8">
        <v>5459597</v>
      </c>
      <c r="V59" s="8">
        <v>25220</v>
      </c>
      <c r="X59" s="8">
        <v>67960873293</v>
      </c>
      <c r="Z59" s="8">
        <v>136626684629.092</v>
      </c>
      <c r="AB59" s="8">
        <v>0.66</v>
      </c>
    </row>
    <row r="60" spans="1:28" ht="21.75" customHeight="1" x14ac:dyDescent="0.2">
      <c r="A60" s="16" t="s">
        <v>70</v>
      </c>
      <c r="B60" s="16"/>
      <c r="C60" s="16"/>
      <c r="E60" s="16">
        <v>330000</v>
      </c>
      <c r="F60" s="16"/>
      <c r="H60" s="8">
        <v>7094048282</v>
      </c>
      <c r="J60" s="8">
        <v>12492183165</v>
      </c>
      <c r="L60" s="8">
        <v>0</v>
      </c>
      <c r="N60" s="8">
        <v>0</v>
      </c>
      <c r="P60" s="8">
        <v>-330000</v>
      </c>
      <c r="R60" s="8">
        <v>16212005040</v>
      </c>
      <c r="T60" s="8">
        <v>0</v>
      </c>
      <c r="V60" s="8">
        <v>0</v>
      </c>
      <c r="X60" s="8">
        <v>0</v>
      </c>
      <c r="Z60" s="8">
        <v>0</v>
      </c>
      <c r="AB60" s="8">
        <v>0</v>
      </c>
    </row>
    <row r="61" spans="1:28" ht="21.75" customHeight="1" x14ac:dyDescent="0.2">
      <c r="A61" s="16" t="s">
        <v>71</v>
      </c>
      <c r="B61" s="16"/>
      <c r="C61" s="16"/>
      <c r="E61" s="16">
        <v>300000</v>
      </c>
      <c r="F61" s="16"/>
      <c r="H61" s="8">
        <v>4240266004</v>
      </c>
      <c r="J61" s="8">
        <v>5099275530</v>
      </c>
      <c r="L61" s="8">
        <v>1500000</v>
      </c>
      <c r="N61" s="8">
        <v>26530489333</v>
      </c>
      <c r="P61" s="8">
        <v>0</v>
      </c>
      <c r="R61" s="8">
        <v>0</v>
      </c>
      <c r="T61" s="8">
        <v>1800000</v>
      </c>
      <c r="V61" s="8">
        <v>17230</v>
      </c>
      <c r="X61" s="8">
        <v>30770755337</v>
      </c>
      <c r="Z61" s="8">
        <v>30774261780</v>
      </c>
      <c r="AB61" s="8">
        <v>0.15</v>
      </c>
    </row>
    <row r="62" spans="1:28" ht="21.75" customHeight="1" x14ac:dyDescent="0.2">
      <c r="A62" s="16" t="s">
        <v>72</v>
      </c>
      <c r="B62" s="16"/>
      <c r="C62" s="16"/>
      <c r="E62" s="16">
        <v>12900000</v>
      </c>
      <c r="F62" s="16"/>
      <c r="H62" s="8">
        <v>29891082381</v>
      </c>
      <c r="J62" s="8">
        <v>59393313120</v>
      </c>
      <c r="L62" s="8">
        <v>0</v>
      </c>
      <c r="N62" s="8">
        <v>0</v>
      </c>
      <c r="P62" s="8">
        <v>-12900000</v>
      </c>
      <c r="R62" s="8">
        <v>57773813550</v>
      </c>
      <c r="T62" s="8">
        <v>0</v>
      </c>
      <c r="V62" s="8">
        <v>0</v>
      </c>
      <c r="X62" s="8">
        <v>0</v>
      </c>
      <c r="Z62" s="8">
        <v>0</v>
      </c>
      <c r="AB62" s="8">
        <v>0</v>
      </c>
    </row>
    <row r="63" spans="1:28" ht="21.75" customHeight="1" x14ac:dyDescent="0.2">
      <c r="A63" s="16" t="s">
        <v>73</v>
      </c>
      <c r="B63" s="16"/>
      <c r="C63" s="16"/>
      <c r="E63" s="16">
        <v>35594700</v>
      </c>
      <c r="F63" s="16"/>
      <c r="H63" s="8">
        <v>46728966324</v>
      </c>
      <c r="J63" s="8">
        <v>144456971643.20999</v>
      </c>
      <c r="L63" s="8">
        <v>0</v>
      </c>
      <c r="N63" s="8">
        <v>0</v>
      </c>
      <c r="P63" s="8">
        <v>-15700000</v>
      </c>
      <c r="R63" s="8">
        <v>70060216053</v>
      </c>
      <c r="T63" s="8">
        <v>19894700</v>
      </c>
      <c r="V63" s="8">
        <v>4370</v>
      </c>
      <c r="X63" s="8">
        <v>26117898623</v>
      </c>
      <c r="Z63" s="8">
        <v>86267794044.529999</v>
      </c>
      <c r="AB63" s="8">
        <v>0.41</v>
      </c>
    </row>
    <row r="64" spans="1:28" ht="21.75" customHeight="1" x14ac:dyDescent="0.2">
      <c r="A64" s="16" t="s">
        <v>74</v>
      </c>
      <c r="B64" s="16"/>
      <c r="C64" s="16"/>
      <c r="E64" s="16">
        <v>12600351</v>
      </c>
      <c r="F64" s="16"/>
      <c r="H64" s="8">
        <v>65361615136</v>
      </c>
      <c r="J64" s="8">
        <v>119528204741.521</v>
      </c>
      <c r="L64" s="8">
        <v>0</v>
      </c>
      <c r="N64" s="8">
        <v>0</v>
      </c>
      <c r="P64" s="8">
        <v>0</v>
      </c>
      <c r="R64" s="8">
        <v>0</v>
      </c>
      <c r="T64" s="8">
        <v>12600351</v>
      </c>
      <c r="V64" s="8">
        <v>8950</v>
      </c>
      <c r="X64" s="8">
        <v>65361615136</v>
      </c>
      <c r="Z64" s="8">
        <v>111901405066.591</v>
      </c>
      <c r="AB64" s="8">
        <v>0.54</v>
      </c>
    </row>
    <row r="65" spans="1:28" ht="21.75" customHeight="1" x14ac:dyDescent="0.2">
      <c r="A65" s="16" t="s">
        <v>75</v>
      </c>
      <c r="B65" s="16"/>
      <c r="C65" s="16"/>
      <c r="E65" s="16">
        <v>5000000</v>
      </c>
      <c r="F65" s="16"/>
      <c r="H65" s="8">
        <v>13836763111</v>
      </c>
      <c r="J65" s="8">
        <v>18555449000</v>
      </c>
      <c r="L65" s="8">
        <v>0</v>
      </c>
      <c r="N65" s="8">
        <v>0</v>
      </c>
      <c r="P65" s="8">
        <v>0</v>
      </c>
      <c r="R65" s="8">
        <v>0</v>
      </c>
      <c r="T65" s="8">
        <v>5000000</v>
      </c>
      <c r="V65" s="8">
        <v>3730</v>
      </c>
      <c r="X65" s="8">
        <v>13836763111</v>
      </c>
      <c r="Z65" s="8">
        <v>18505835500</v>
      </c>
      <c r="AB65" s="8">
        <v>0.09</v>
      </c>
    </row>
    <row r="66" spans="1:28" ht="21.75" customHeight="1" x14ac:dyDescent="0.2">
      <c r="A66" s="16" t="s">
        <v>76</v>
      </c>
      <c r="B66" s="16"/>
      <c r="C66" s="16"/>
      <c r="E66" s="16">
        <v>11081626</v>
      </c>
      <c r="F66" s="16"/>
      <c r="H66" s="8">
        <v>134836019042</v>
      </c>
      <c r="J66" s="8">
        <v>171097215882.67099</v>
      </c>
      <c r="L66" s="8">
        <v>500000</v>
      </c>
      <c r="N66" s="8">
        <v>8286852624</v>
      </c>
      <c r="P66" s="8">
        <v>0</v>
      </c>
      <c r="R66" s="8">
        <v>0</v>
      </c>
      <c r="T66" s="8">
        <v>11581626</v>
      </c>
      <c r="V66" s="8">
        <v>18620</v>
      </c>
      <c r="X66" s="8">
        <v>143122871666</v>
      </c>
      <c r="Z66" s="8">
        <v>213982902577.59201</v>
      </c>
      <c r="AB66" s="8">
        <v>1.03</v>
      </c>
    </row>
    <row r="67" spans="1:28" ht="21.75" customHeight="1" x14ac:dyDescent="0.2">
      <c r="A67" s="16" t="s">
        <v>77</v>
      </c>
      <c r="B67" s="16"/>
      <c r="C67" s="16"/>
      <c r="E67" s="16">
        <v>585000</v>
      </c>
      <c r="F67" s="16"/>
      <c r="H67" s="8">
        <v>4049518690</v>
      </c>
      <c r="J67" s="8">
        <v>3591417076.6500001</v>
      </c>
      <c r="L67" s="8">
        <v>0</v>
      </c>
      <c r="N67" s="8">
        <v>0</v>
      </c>
      <c r="P67" s="8">
        <v>0</v>
      </c>
      <c r="R67" s="8">
        <v>0</v>
      </c>
      <c r="T67" s="8">
        <v>585000</v>
      </c>
      <c r="V67" s="8">
        <v>6187</v>
      </c>
      <c r="X67" s="8">
        <v>4049518690</v>
      </c>
      <c r="Z67" s="8">
        <v>3591417076.6500001</v>
      </c>
      <c r="AB67" s="8">
        <v>0.02</v>
      </c>
    </row>
    <row r="68" spans="1:28" ht="21.75" customHeight="1" x14ac:dyDescent="0.2">
      <c r="A68" s="16" t="s">
        <v>78</v>
      </c>
      <c r="B68" s="16"/>
      <c r="C68" s="16"/>
      <c r="E68" s="16">
        <v>2650000</v>
      </c>
      <c r="F68" s="16"/>
      <c r="H68" s="8">
        <v>41196887333</v>
      </c>
      <c r="J68" s="8">
        <v>47699411170</v>
      </c>
      <c r="L68" s="8">
        <v>0</v>
      </c>
      <c r="N68" s="8">
        <v>0</v>
      </c>
      <c r="P68" s="8">
        <v>0</v>
      </c>
      <c r="R68" s="8">
        <v>0</v>
      </c>
      <c r="T68" s="8">
        <v>2650000</v>
      </c>
      <c r="V68" s="8">
        <v>17500</v>
      </c>
      <c r="X68" s="8">
        <v>41196887333</v>
      </c>
      <c r="Z68" s="8">
        <v>46016521250</v>
      </c>
      <c r="AB68" s="8">
        <v>0.22</v>
      </c>
    </row>
    <row r="69" spans="1:28" ht="21.75" customHeight="1" x14ac:dyDescent="0.2">
      <c r="A69" s="16" t="s">
        <v>79</v>
      </c>
      <c r="B69" s="16"/>
      <c r="C69" s="16"/>
      <c r="E69" s="16">
        <v>7455376</v>
      </c>
      <c r="F69" s="16"/>
      <c r="H69" s="8">
        <v>34359225256</v>
      </c>
      <c r="J69" s="8">
        <v>82188957432.507202</v>
      </c>
      <c r="L69" s="8">
        <v>0</v>
      </c>
      <c r="N69" s="8">
        <v>0</v>
      </c>
      <c r="P69" s="8">
        <v>0</v>
      </c>
      <c r="R69" s="8">
        <v>0</v>
      </c>
      <c r="T69" s="8">
        <v>7455376</v>
      </c>
      <c r="V69" s="8">
        <v>10700</v>
      </c>
      <c r="X69" s="8">
        <v>34359225256</v>
      </c>
      <c r="Z69" s="8">
        <v>79155881595.664001</v>
      </c>
      <c r="AB69" s="8">
        <v>0.38</v>
      </c>
    </row>
    <row r="70" spans="1:28" ht="21.75" customHeight="1" x14ac:dyDescent="0.2">
      <c r="A70" s="16" t="s">
        <v>80</v>
      </c>
      <c r="B70" s="16"/>
      <c r="C70" s="16"/>
      <c r="E70" s="16">
        <v>600000</v>
      </c>
      <c r="F70" s="16"/>
      <c r="H70" s="8">
        <v>4668403569</v>
      </c>
      <c r="J70" s="8">
        <v>7358674320</v>
      </c>
      <c r="L70" s="8">
        <v>0</v>
      </c>
      <c r="N70" s="8">
        <v>0</v>
      </c>
      <c r="P70" s="8">
        <v>0</v>
      </c>
      <c r="R70" s="8">
        <v>0</v>
      </c>
      <c r="T70" s="8">
        <v>600000</v>
      </c>
      <c r="V70" s="8">
        <v>16100</v>
      </c>
      <c r="X70" s="8">
        <v>4668403569</v>
      </c>
      <c r="Z70" s="8">
        <v>9585328200</v>
      </c>
      <c r="AB70" s="8">
        <v>0.05</v>
      </c>
    </row>
    <row r="71" spans="1:28" ht="21.75" customHeight="1" x14ac:dyDescent="0.2">
      <c r="A71" s="16" t="s">
        <v>81</v>
      </c>
      <c r="B71" s="16"/>
      <c r="C71" s="16"/>
      <c r="E71" s="16">
        <v>198587597</v>
      </c>
      <c r="F71" s="16"/>
      <c r="H71" s="8">
        <v>235603658095</v>
      </c>
      <c r="J71" s="8">
        <v>313116446136.677</v>
      </c>
      <c r="L71" s="8">
        <v>11600263</v>
      </c>
      <c r="N71" s="8">
        <v>19959952353</v>
      </c>
      <c r="P71" s="8">
        <v>0</v>
      </c>
      <c r="R71" s="8">
        <v>0</v>
      </c>
      <c r="T71" s="8">
        <v>210187860</v>
      </c>
      <c r="V71" s="8">
        <v>1829</v>
      </c>
      <c r="X71" s="8">
        <v>255563610448</v>
      </c>
      <c r="Z71" s="8">
        <v>381461924243.38397</v>
      </c>
      <c r="AB71" s="8">
        <v>1.83</v>
      </c>
    </row>
    <row r="72" spans="1:28" ht="21.75" customHeight="1" x14ac:dyDescent="0.2">
      <c r="A72" s="16" t="s">
        <v>82</v>
      </c>
      <c r="B72" s="16"/>
      <c r="C72" s="16"/>
      <c r="E72" s="16">
        <v>2909091</v>
      </c>
      <c r="F72" s="16"/>
      <c r="H72" s="8">
        <v>58728035709</v>
      </c>
      <c r="J72" s="8">
        <v>85905326902.723206</v>
      </c>
      <c r="L72" s="8">
        <v>0</v>
      </c>
      <c r="N72" s="8">
        <v>0</v>
      </c>
      <c r="P72" s="8">
        <v>-2909091</v>
      </c>
      <c r="R72" s="8">
        <v>76365590664</v>
      </c>
      <c r="T72" s="8">
        <v>0</v>
      </c>
      <c r="V72" s="8">
        <v>0</v>
      </c>
      <c r="X72" s="8">
        <v>0</v>
      </c>
      <c r="Z72" s="8">
        <v>0</v>
      </c>
      <c r="AB72" s="8">
        <v>0</v>
      </c>
    </row>
    <row r="73" spans="1:28" ht="21.75" customHeight="1" x14ac:dyDescent="0.2">
      <c r="A73" s="16" t="s">
        <v>83</v>
      </c>
      <c r="B73" s="16"/>
      <c r="C73" s="16"/>
      <c r="E73" s="16">
        <v>13600000</v>
      </c>
      <c r="F73" s="16"/>
      <c r="H73" s="8">
        <v>122763505862</v>
      </c>
      <c r="J73" s="8">
        <v>122533437760</v>
      </c>
      <c r="L73" s="8">
        <v>0</v>
      </c>
      <c r="N73" s="8">
        <v>0</v>
      </c>
      <c r="P73" s="8">
        <v>-13600000</v>
      </c>
      <c r="R73" s="8">
        <v>157898825169</v>
      </c>
      <c r="T73" s="8">
        <v>0</v>
      </c>
      <c r="V73" s="8">
        <v>0</v>
      </c>
      <c r="X73" s="8">
        <v>0</v>
      </c>
      <c r="Z73" s="8">
        <v>0</v>
      </c>
      <c r="AB73" s="8">
        <v>0</v>
      </c>
    </row>
    <row r="74" spans="1:28" ht="21.75" customHeight="1" x14ac:dyDescent="0.2">
      <c r="A74" s="16" t="s">
        <v>84</v>
      </c>
      <c r="B74" s="16"/>
      <c r="C74" s="16"/>
      <c r="E74" s="16">
        <v>73117508</v>
      </c>
      <c r="F74" s="16"/>
      <c r="H74" s="8">
        <v>297435809021</v>
      </c>
      <c r="J74" s="8">
        <v>354780794252.85199</v>
      </c>
      <c r="L74" s="8">
        <v>2400000</v>
      </c>
      <c r="N74" s="8">
        <v>14176383438</v>
      </c>
      <c r="P74" s="8">
        <v>0</v>
      </c>
      <c r="R74" s="8">
        <v>0</v>
      </c>
      <c r="T74" s="8">
        <v>75517508</v>
      </c>
      <c r="V74" s="8">
        <v>7860</v>
      </c>
      <c r="X74" s="8">
        <v>311612192459</v>
      </c>
      <c r="Z74" s="8">
        <v>588979335232.43799</v>
      </c>
      <c r="AB74" s="8">
        <v>2.83</v>
      </c>
    </row>
    <row r="75" spans="1:28" ht="21.75" customHeight="1" x14ac:dyDescent="0.2">
      <c r="A75" s="16" t="s">
        <v>85</v>
      </c>
      <c r="B75" s="16"/>
      <c r="C75" s="16"/>
      <c r="E75" s="16">
        <v>4225571</v>
      </c>
      <c r="F75" s="16"/>
      <c r="H75" s="8">
        <v>16790031170</v>
      </c>
      <c r="J75" s="8">
        <v>17023203784.850201</v>
      </c>
      <c r="L75" s="8">
        <v>0</v>
      </c>
      <c r="N75" s="8">
        <v>0</v>
      </c>
      <c r="P75" s="8">
        <v>0</v>
      </c>
      <c r="R75" s="8">
        <v>0</v>
      </c>
      <c r="T75" s="8">
        <v>4225571</v>
      </c>
      <c r="V75" s="8">
        <v>4500</v>
      </c>
      <c r="X75" s="8">
        <v>16790031170</v>
      </c>
      <c r="Z75" s="8">
        <v>18868083012.764999</v>
      </c>
      <c r="AB75" s="8">
        <v>0.09</v>
      </c>
    </row>
    <row r="76" spans="1:28" ht="21.75" customHeight="1" x14ac:dyDescent="0.2">
      <c r="A76" s="16" t="s">
        <v>86</v>
      </c>
      <c r="B76" s="16"/>
      <c r="C76" s="16"/>
      <c r="E76" s="16">
        <v>26552694</v>
      </c>
      <c r="F76" s="16"/>
      <c r="H76" s="8">
        <v>70119025686</v>
      </c>
      <c r="J76" s="8">
        <v>101964599283.72099</v>
      </c>
      <c r="L76" s="8">
        <v>0</v>
      </c>
      <c r="N76" s="8">
        <v>0</v>
      </c>
      <c r="P76" s="8">
        <v>0</v>
      </c>
      <c r="R76" s="8">
        <v>0</v>
      </c>
      <c r="T76" s="8">
        <v>26552694</v>
      </c>
      <c r="V76" s="8">
        <v>3720</v>
      </c>
      <c r="X76" s="8">
        <v>70119025686</v>
      </c>
      <c r="Z76" s="8">
        <v>98012483032.413605</v>
      </c>
      <c r="AB76" s="8">
        <v>0.47</v>
      </c>
    </row>
    <row r="77" spans="1:28" ht="21.75" customHeight="1" x14ac:dyDescent="0.2">
      <c r="A77" s="16" t="s">
        <v>87</v>
      </c>
      <c r="B77" s="16"/>
      <c r="C77" s="16"/>
      <c r="E77" s="16">
        <v>139410171</v>
      </c>
      <c r="F77" s="16"/>
      <c r="H77" s="8">
        <v>190230003418</v>
      </c>
      <c r="J77" s="8">
        <v>226865349820.19901</v>
      </c>
      <c r="L77" s="8">
        <v>0</v>
      </c>
      <c r="N77" s="8">
        <v>0</v>
      </c>
      <c r="P77" s="8">
        <v>0</v>
      </c>
      <c r="R77" s="8">
        <v>0</v>
      </c>
      <c r="T77" s="8">
        <v>139410171</v>
      </c>
      <c r="V77" s="8">
        <v>2032</v>
      </c>
      <c r="X77" s="8">
        <v>190230003418</v>
      </c>
      <c r="Z77" s="8">
        <v>281091701728.44098</v>
      </c>
      <c r="AB77" s="8">
        <v>1.35</v>
      </c>
    </row>
    <row r="78" spans="1:28" ht="21.75" customHeight="1" x14ac:dyDescent="0.2">
      <c r="A78" s="16" t="s">
        <v>88</v>
      </c>
      <c r="B78" s="16"/>
      <c r="C78" s="16"/>
      <c r="E78" s="16">
        <v>4585871</v>
      </c>
      <c r="F78" s="16"/>
      <c r="H78" s="8">
        <v>14592886074</v>
      </c>
      <c r="J78" s="8">
        <v>30305811966.3522</v>
      </c>
      <c r="L78" s="8">
        <v>0</v>
      </c>
      <c r="N78" s="8">
        <v>0</v>
      </c>
      <c r="P78" s="8">
        <v>0</v>
      </c>
      <c r="R78" s="8">
        <v>0</v>
      </c>
      <c r="T78" s="8">
        <v>4585871</v>
      </c>
      <c r="V78" s="8">
        <v>7580</v>
      </c>
      <c r="X78" s="8">
        <v>14592886074</v>
      </c>
      <c r="Z78" s="8">
        <v>34492200406.148598</v>
      </c>
      <c r="AB78" s="8">
        <v>0.17</v>
      </c>
    </row>
    <row r="79" spans="1:28" ht="21.75" customHeight="1" x14ac:dyDescent="0.2">
      <c r="A79" s="16" t="s">
        <v>89</v>
      </c>
      <c r="B79" s="16"/>
      <c r="C79" s="16"/>
      <c r="E79" s="16">
        <v>15513072</v>
      </c>
      <c r="F79" s="16"/>
      <c r="H79" s="8">
        <v>64035492308</v>
      </c>
      <c r="J79" s="8">
        <v>122221658270.314</v>
      </c>
      <c r="L79" s="8">
        <v>0</v>
      </c>
      <c r="N79" s="8">
        <v>0</v>
      </c>
      <c r="P79" s="8">
        <v>0</v>
      </c>
      <c r="R79" s="8">
        <v>0</v>
      </c>
      <c r="T79" s="8">
        <v>15513072</v>
      </c>
      <c r="V79" s="8">
        <v>9550</v>
      </c>
      <c r="X79" s="8">
        <v>64035492308</v>
      </c>
      <c r="Z79" s="8">
        <v>147004639355.35199</v>
      </c>
      <c r="AB79" s="8">
        <v>0.71</v>
      </c>
    </row>
    <row r="80" spans="1:28" ht="21.75" customHeight="1" x14ac:dyDescent="0.2">
      <c r="A80" s="16" t="s">
        <v>90</v>
      </c>
      <c r="B80" s="16"/>
      <c r="C80" s="16"/>
      <c r="E80" s="16">
        <v>42254282</v>
      </c>
      <c r="F80" s="16"/>
      <c r="H80" s="8">
        <v>208902398553</v>
      </c>
      <c r="J80" s="8">
        <v>396635629545.32397</v>
      </c>
      <c r="L80" s="8">
        <v>0</v>
      </c>
      <c r="N80" s="8">
        <v>0</v>
      </c>
      <c r="P80" s="8">
        <v>0</v>
      </c>
      <c r="R80" s="8">
        <v>0</v>
      </c>
      <c r="T80" s="8">
        <v>42254282</v>
      </c>
      <c r="V80" s="8">
        <v>10940</v>
      </c>
      <c r="X80" s="8">
        <v>208902398553</v>
      </c>
      <c r="Z80" s="8">
        <v>458688561017.53198</v>
      </c>
      <c r="AB80" s="8">
        <v>2.21</v>
      </c>
    </row>
    <row r="81" spans="1:28" ht="21.75" customHeight="1" x14ac:dyDescent="0.2">
      <c r="A81" s="16" t="s">
        <v>91</v>
      </c>
      <c r="B81" s="16"/>
      <c r="C81" s="16"/>
      <c r="E81" s="16">
        <v>82635413</v>
      </c>
      <c r="F81" s="16"/>
      <c r="H81" s="8">
        <v>492197209709</v>
      </c>
      <c r="J81" s="8">
        <v>542817765124.716</v>
      </c>
      <c r="L81" s="8">
        <v>41609516</v>
      </c>
      <c r="N81" s="8">
        <v>116127972828</v>
      </c>
      <c r="P81" s="8">
        <v>0</v>
      </c>
      <c r="R81" s="8">
        <v>0</v>
      </c>
      <c r="T81" s="8">
        <v>124244929</v>
      </c>
      <c r="V81" s="8">
        <v>5570</v>
      </c>
      <c r="X81" s="8">
        <v>539063316097</v>
      </c>
      <c r="Z81" s="8">
        <v>686694752442.48303</v>
      </c>
      <c r="AB81" s="8">
        <v>3.3</v>
      </c>
    </row>
    <row r="82" spans="1:28" ht="21.75" customHeight="1" x14ac:dyDescent="0.2">
      <c r="A82" s="16" t="s">
        <v>92</v>
      </c>
      <c r="B82" s="16"/>
      <c r="C82" s="16"/>
      <c r="E82" s="16">
        <v>13702800</v>
      </c>
      <c r="F82" s="16"/>
      <c r="H82" s="8">
        <v>97400403209</v>
      </c>
      <c r="J82" s="8">
        <v>223396694959.07999</v>
      </c>
      <c r="L82" s="8">
        <v>2700000</v>
      </c>
      <c r="N82" s="8">
        <v>55730963877</v>
      </c>
      <c r="P82" s="8">
        <v>0</v>
      </c>
      <c r="R82" s="8">
        <v>0</v>
      </c>
      <c r="T82" s="8">
        <v>16402800</v>
      </c>
      <c r="V82" s="8">
        <v>24010</v>
      </c>
      <c r="X82" s="8">
        <v>153131367086</v>
      </c>
      <c r="Z82" s="8">
        <v>390786912607.56</v>
      </c>
      <c r="AB82" s="8">
        <v>1.88</v>
      </c>
    </row>
    <row r="83" spans="1:28" ht="21.75" customHeight="1" x14ac:dyDescent="0.2">
      <c r="A83" s="16" t="s">
        <v>93</v>
      </c>
      <c r="B83" s="16"/>
      <c r="C83" s="16"/>
      <c r="E83" s="16">
        <v>700000</v>
      </c>
      <c r="F83" s="16"/>
      <c r="H83" s="8">
        <v>18644336471</v>
      </c>
      <c r="J83" s="8">
        <v>18212123580</v>
      </c>
      <c r="L83" s="8">
        <v>0</v>
      </c>
      <c r="N83" s="8">
        <v>0</v>
      </c>
      <c r="P83" s="8">
        <v>-700000</v>
      </c>
      <c r="R83" s="8">
        <v>20072394137</v>
      </c>
      <c r="T83" s="8">
        <v>0</v>
      </c>
      <c r="V83" s="8">
        <v>0</v>
      </c>
      <c r="X83" s="8">
        <v>0</v>
      </c>
      <c r="Z83" s="8">
        <v>0</v>
      </c>
      <c r="AB83" s="8">
        <v>0</v>
      </c>
    </row>
    <row r="84" spans="1:28" ht="21.75" customHeight="1" x14ac:dyDescent="0.2">
      <c r="A84" s="16" t="s">
        <v>94</v>
      </c>
      <c r="B84" s="16"/>
      <c r="C84" s="16"/>
      <c r="E84" s="16">
        <v>1500000</v>
      </c>
      <c r="F84" s="16"/>
      <c r="H84" s="8">
        <v>19693500505</v>
      </c>
      <c r="J84" s="8">
        <v>25451725500</v>
      </c>
      <c r="L84" s="8">
        <v>0</v>
      </c>
      <c r="N84" s="8">
        <v>0</v>
      </c>
      <c r="P84" s="8">
        <v>0</v>
      </c>
      <c r="R84" s="8">
        <v>0</v>
      </c>
      <c r="T84" s="8">
        <v>1500000</v>
      </c>
      <c r="V84" s="8">
        <v>18580</v>
      </c>
      <c r="X84" s="8">
        <v>19693500505</v>
      </c>
      <c r="Z84" s="8">
        <v>27654564900</v>
      </c>
      <c r="AB84" s="8">
        <v>0.13</v>
      </c>
    </row>
    <row r="85" spans="1:28" ht="21.75" customHeight="1" x14ac:dyDescent="0.2">
      <c r="A85" s="16" t="s">
        <v>95</v>
      </c>
      <c r="B85" s="16"/>
      <c r="C85" s="16"/>
      <c r="E85" s="16">
        <v>150000</v>
      </c>
      <c r="F85" s="16"/>
      <c r="H85" s="8">
        <v>25329548592</v>
      </c>
      <c r="J85" s="8">
        <v>19840438650</v>
      </c>
      <c r="L85" s="8">
        <v>0</v>
      </c>
      <c r="N85" s="8">
        <v>0</v>
      </c>
      <c r="P85" s="8">
        <v>0</v>
      </c>
      <c r="R85" s="8">
        <v>0</v>
      </c>
      <c r="T85" s="8">
        <v>150000</v>
      </c>
      <c r="V85" s="8">
        <v>136500</v>
      </c>
      <c r="X85" s="8">
        <v>25329548592</v>
      </c>
      <c r="Z85" s="8">
        <v>20316728250</v>
      </c>
      <c r="AB85" s="8">
        <v>0.1</v>
      </c>
    </row>
    <row r="86" spans="1:28" ht="21.75" customHeight="1" x14ac:dyDescent="0.2">
      <c r="A86" s="16" t="s">
        <v>96</v>
      </c>
      <c r="B86" s="16"/>
      <c r="C86" s="16"/>
      <c r="E86" s="16">
        <v>77262307</v>
      </c>
      <c r="F86" s="16"/>
      <c r="H86" s="8">
        <v>135307510940</v>
      </c>
      <c r="J86" s="8">
        <v>190819357654.189</v>
      </c>
      <c r="L86" s="8">
        <v>0</v>
      </c>
      <c r="N86" s="8">
        <v>0</v>
      </c>
      <c r="P86" s="8">
        <v>-20901578</v>
      </c>
      <c r="R86" s="8">
        <v>70492552079</v>
      </c>
      <c r="T86" s="8">
        <v>56360729</v>
      </c>
      <c r="V86" s="8">
        <v>2920</v>
      </c>
      <c r="X86" s="8">
        <v>98703109605</v>
      </c>
      <c r="Z86" s="8">
        <v>163301176849.30399</v>
      </c>
      <c r="AB86" s="8">
        <v>0.79</v>
      </c>
    </row>
    <row r="87" spans="1:28" ht="21.75" customHeight="1" x14ac:dyDescent="0.2">
      <c r="A87" s="16" t="s">
        <v>98</v>
      </c>
      <c r="B87" s="16"/>
      <c r="C87" s="16"/>
      <c r="E87" s="16">
        <v>38412829</v>
      </c>
      <c r="F87" s="16"/>
      <c r="H87" s="8">
        <v>67028485260</v>
      </c>
      <c r="J87" s="8">
        <v>97271771266.8302</v>
      </c>
      <c r="L87" s="8">
        <v>0</v>
      </c>
      <c r="N87" s="8">
        <v>0</v>
      </c>
      <c r="P87" s="8">
        <v>-6932062</v>
      </c>
      <c r="R87" s="8">
        <v>21025728526</v>
      </c>
      <c r="T87" s="8">
        <v>31480767</v>
      </c>
      <c r="V87" s="8">
        <v>3980</v>
      </c>
      <c r="X87" s="8">
        <v>54932380189</v>
      </c>
      <c r="Z87" s="8">
        <v>124324934270.938</v>
      </c>
      <c r="AB87" s="8">
        <v>0.6</v>
      </c>
    </row>
    <row r="88" spans="1:28" ht="21.75" customHeight="1" x14ac:dyDescent="0.2">
      <c r="A88" s="16" t="s">
        <v>99</v>
      </c>
      <c r="B88" s="16"/>
      <c r="C88" s="16"/>
      <c r="E88" s="16">
        <v>1106523</v>
      </c>
      <c r="F88" s="16"/>
      <c r="H88" s="8">
        <v>10443647234</v>
      </c>
      <c r="J88" s="8">
        <v>14888467466.9676</v>
      </c>
      <c r="L88" s="8">
        <v>0</v>
      </c>
      <c r="N88" s="8">
        <v>0</v>
      </c>
      <c r="P88" s="8">
        <v>0</v>
      </c>
      <c r="R88" s="8">
        <v>0</v>
      </c>
      <c r="T88" s="8">
        <v>1106523</v>
      </c>
      <c r="V88" s="8">
        <v>14990</v>
      </c>
      <c r="X88" s="8">
        <v>10443647234</v>
      </c>
      <c r="Z88" s="8">
        <v>16458563962.377899</v>
      </c>
      <c r="AB88" s="8">
        <v>0.08</v>
      </c>
    </row>
    <row r="89" spans="1:28" ht="21.75" customHeight="1" x14ac:dyDescent="0.2">
      <c r="A89" s="16" t="s">
        <v>100</v>
      </c>
      <c r="B89" s="16"/>
      <c r="C89" s="16"/>
      <c r="E89" s="16">
        <v>3060196</v>
      </c>
      <c r="F89" s="16"/>
      <c r="H89" s="8">
        <v>8713802950</v>
      </c>
      <c r="J89" s="8">
        <v>13755529302.687599</v>
      </c>
      <c r="L89" s="8">
        <v>0</v>
      </c>
      <c r="N89" s="8">
        <v>0</v>
      </c>
      <c r="P89" s="8">
        <v>0</v>
      </c>
      <c r="R89" s="8">
        <v>0</v>
      </c>
      <c r="T89" s="8">
        <v>3060196</v>
      </c>
      <c r="V89" s="8">
        <v>4720</v>
      </c>
      <c r="X89" s="8">
        <v>8713802950</v>
      </c>
      <c r="Z89" s="8">
        <v>14332472032.822399</v>
      </c>
      <c r="AB89" s="8">
        <v>7.0000000000000007E-2</v>
      </c>
    </row>
    <row r="90" spans="1:28" ht="21.75" customHeight="1" x14ac:dyDescent="0.2">
      <c r="A90" s="16" t="s">
        <v>101</v>
      </c>
      <c r="B90" s="16"/>
      <c r="C90" s="16"/>
      <c r="E90" s="16">
        <v>591998</v>
      </c>
      <c r="F90" s="16"/>
      <c r="H90" s="8">
        <v>9353352923</v>
      </c>
      <c r="J90" s="8">
        <v>13657558139.445</v>
      </c>
      <c r="L90" s="8">
        <v>0</v>
      </c>
      <c r="N90" s="8">
        <v>0</v>
      </c>
      <c r="P90" s="8">
        <v>0</v>
      </c>
      <c r="R90" s="8">
        <v>0</v>
      </c>
      <c r="T90" s="8">
        <v>591998</v>
      </c>
      <c r="V90" s="8">
        <v>29140</v>
      </c>
      <c r="X90" s="8">
        <v>9353352923</v>
      </c>
      <c r="Z90" s="8">
        <v>17117472868.104401</v>
      </c>
      <c r="AB90" s="8">
        <v>0.08</v>
      </c>
    </row>
    <row r="91" spans="1:28" ht="21.75" customHeight="1" x14ac:dyDescent="0.2">
      <c r="A91" s="16" t="s">
        <v>102</v>
      </c>
      <c r="B91" s="16"/>
      <c r="C91" s="16"/>
      <c r="E91" s="16">
        <v>26845750</v>
      </c>
      <c r="F91" s="16"/>
      <c r="H91" s="8">
        <v>68324153664</v>
      </c>
      <c r="J91" s="8">
        <v>230154327525.60001</v>
      </c>
      <c r="L91" s="8">
        <v>4200000</v>
      </c>
      <c r="N91" s="8">
        <v>40216050734</v>
      </c>
      <c r="P91" s="8">
        <v>-5000000</v>
      </c>
      <c r="R91" s="8">
        <v>51952730970</v>
      </c>
      <c r="T91" s="8">
        <v>26045750</v>
      </c>
      <c r="V91" s="8">
        <v>9980</v>
      </c>
      <c r="X91" s="8">
        <v>91059517928</v>
      </c>
      <c r="Z91" s="8">
        <v>257927275197.95001</v>
      </c>
      <c r="AB91" s="8">
        <v>1.24</v>
      </c>
    </row>
    <row r="92" spans="1:28" ht="21.75" customHeight="1" x14ac:dyDescent="0.2">
      <c r="A92" s="16" t="s">
        <v>103</v>
      </c>
      <c r="B92" s="16"/>
      <c r="C92" s="16"/>
      <c r="E92" s="16">
        <v>469188</v>
      </c>
      <c r="F92" s="16"/>
      <c r="H92" s="8">
        <v>8368281935</v>
      </c>
      <c r="J92" s="8">
        <v>13682842984.9764</v>
      </c>
      <c r="L92" s="8">
        <v>0</v>
      </c>
      <c r="N92" s="8">
        <v>0</v>
      </c>
      <c r="P92" s="8">
        <v>-469188</v>
      </c>
      <c r="R92" s="8">
        <v>13445565278</v>
      </c>
      <c r="T92" s="8">
        <v>0</v>
      </c>
      <c r="V92" s="8">
        <v>0</v>
      </c>
      <c r="X92" s="8">
        <v>0</v>
      </c>
      <c r="Z92" s="8">
        <v>0</v>
      </c>
      <c r="AB92" s="8">
        <v>0</v>
      </c>
    </row>
    <row r="93" spans="1:28" ht="21.75" customHeight="1" x14ac:dyDescent="0.2">
      <c r="A93" s="16" t="s">
        <v>104</v>
      </c>
      <c r="B93" s="16"/>
      <c r="C93" s="16"/>
      <c r="E93" s="16">
        <v>1</v>
      </c>
      <c r="F93" s="16"/>
      <c r="H93" s="8">
        <v>1402</v>
      </c>
      <c r="J93" s="8">
        <v>3988.9254000000001</v>
      </c>
      <c r="L93" s="8">
        <v>0</v>
      </c>
      <c r="N93" s="8">
        <v>0</v>
      </c>
      <c r="P93" s="8">
        <v>-1</v>
      </c>
      <c r="R93" s="8">
        <v>1405</v>
      </c>
      <c r="T93" s="8">
        <v>0</v>
      </c>
      <c r="V93" s="8">
        <v>0</v>
      </c>
      <c r="X93" s="8">
        <v>0</v>
      </c>
      <c r="Z93" s="8">
        <v>0</v>
      </c>
      <c r="AB93" s="8">
        <v>0</v>
      </c>
    </row>
    <row r="94" spans="1:28" ht="21.75" customHeight="1" x14ac:dyDescent="0.2">
      <c r="A94" s="16" t="s">
        <v>105</v>
      </c>
      <c r="B94" s="16"/>
      <c r="C94" s="16"/>
      <c r="E94" s="16">
        <v>21972420</v>
      </c>
      <c r="F94" s="16"/>
      <c r="H94" s="8">
        <v>67641717259</v>
      </c>
      <c r="J94" s="8">
        <v>115553637925.02</v>
      </c>
      <c r="L94" s="8">
        <v>0</v>
      </c>
      <c r="N94" s="8">
        <v>0</v>
      </c>
      <c r="P94" s="8">
        <v>0</v>
      </c>
      <c r="R94" s="8">
        <v>0</v>
      </c>
      <c r="T94" s="8">
        <v>21972420</v>
      </c>
      <c r="V94" s="8">
        <v>6530</v>
      </c>
      <c r="X94" s="8">
        <v>67641717259</v>
      </c>
      <c r="Z94" s="8">
        <v>142370802952.90201</v>
      </c>
      <c r="AB94" s="8">
        <v>0.68</v>
      </c>
    </row>
    <row r="95" spans="1:28" ht="21.75" customHeight="1" x14ac:dyDescent="0.2">
      <c r="A95" s="16" t="s">
        <v>106</v>
      </c>
      <c r="B95" s="16"/>
      <c r="C95" s="16"/>
      <c r="E95" s="16">
        <v>12528682</v>
      </c>
      <c r="F95" s="16"/>
      <c r="H95" s="8">
        <v>171595832230</v>
      </c>
      <c r="J95" s="8">
        <v>210098016369.56601</v>
      </c>
      <c r="L95" s="8">
        <v>79033</v>
      </c>
      <c r="N95" s="8">
        <v>1350727630</v>
      </c>
      <c r="P95" s="8">
        <v>-7000000</v>
      </c>
      <c r="R95" s="8">
        <v>152932622123</v>
      </c>
      <c r="T95" s="8">
        <v>5607715</v>
      </c>
      <c r="V95" s="8">
        <v>24120</v>
      </c>
      <c r="X95" s="8">
        <v>76923932520</v>
      </c>
      <c r="Z95" s="8">
        <v>134212540796.76601</v>
      </c>
      <c r="AB95" s="8">
        <v>0.65</v>
      </c>
    </row>
    <row r="96" spans="1:28" ht="21.75" customHeight="1" x14ac:dyDescent="0.2">
      <c r="A96" s="16" t="s">
        <v>107</v>
      </c>
      <c r="B96" s="16"/>
      <c r="C96" s="16"/>
      <c r="E96" s="16">
        <v>3889555</v>
      </c>
      <c r="F96" s="16"/>
      <c r="H96" s="8">
        <v>26533312473</v>
      </c>
      <c r="J96" s="8">
        <v>54881929880.667</v>
      </c>
      <c r="L96" s="8">
        <v>0</v>
      </c>
      <c r="N96" s="8">
        <v>0</v>
      </c>
      <c r="P96" s="8">
        <v>0</v>
      </c>
      <c r="R96" s="8">
        <v>0</v>
      </c>
      <c r="T96" s="8">
        <v>3889555</v>
      </c>
      <c r="V96" s="8">
        <v>13450</v>
      </c>
      <c r="X96" s="8">
        <v>26533312473</v>
      </c>
      <c r="Z96" s="8">
        <v>51910123550.982498</v>
      </c>
      <c r="AB96" s="8">
        <v>0.25</v>
      </c>
    </row>
    <row r="97" spans="1:28" ht="21.75" customHeight="1" x14ac:dyDescent="0.2">
      <c r="A97" s="16" t="s">
        <v>108</v>
      </c>
      <c r="B97" s="16"/>
      <c r="C97" s="16"/>
      <c r="E97" s="16">
        <v>5675131</v>
      </c>
      <c r="F97" s="16"/>
      <c r="H97" s="8">
        <v>72255036346</v>
      </c>
      <c r="J97" s="8">
        <v>95675145412.916306</v>
      </c>
      <c r="L97" s="8">
        <v>0</v>
      </c>
      <c r="N97" s="8">
        <v>0</v>
      </c>
      <c r="P97" s="8">
        <v>0</v>
      </c>
      <c r="R97" s="8">
        <v>0</v>
      </c>
      <c r="T97" s="8">
        <v>5675131</v>
      </c>
      <c r="V97" s="8">
        <v>19090</v>
      </c>
      <c r="X97" s="8">
        <v>72255036346</v>
      </c>
      <c r="Z97" s="8">
        <v>107500796111.39301</v>
      </c>
      <c r="AB97" s="8">
        <v>0.52</v>
      </c>
    </row>
    <row r="98" spans="1:28" ht="21.75" customHeight="1" x14ac:dyDescent="0.2">
      <c r="A98" s="16" t="s">
        <v>109</v>
      </c>
      <c r="B98" s="16"/>
      <c r="C98" s="16"/>
      <c r="E98" s="16">
        <v>1196011</v>
      </c>
      <c r="F98" s="16"/>
      <c r="H98" s="8">
        <v>4153605231</v>
      </c>
      <c r="J98" s="8">
        <v>4165548080.7447</v>
      </c>
      <c r="L98" s="8">
        <v>0</v>
      </c>
      <c r="N98" s="8">
        <v>0</v>
      </c>
      <c r="P98" s="8">
        <v>-1196011</v>
      </c>
      <c r="R98" s="8">
        <v>5874490916</v>
      </c>
      <c r="T98" s="8">
        <v>0</v>
      </c>
      <c r="V98" s="8">
        <v>0</v>
      </c>
      <c r="X98" s="8">
        <v>0</v>
      </c>
      <c r="Z98" s="8">
        <v>0</v>
      </c>
      <c r="AB98" s="8">
        <v>0</v>
      </c>
    </row>
    <row r="99" spans="1:28" ht="21.75" customHeight="1" x14ac:dyDescent="0.2">
      <c r="A99" s="16" t="s">
        <v>110</v>
      </c>
      <c r="B99" s="16"/>
      <c r="C99" s="16"/>
      <c r="E99" s="16">
        <v>12250314</v>
      </c>
      <c r="F99" s="16"/>
      <c r="H99" s="8">
        <v>32060827977</v>
      </c>
      <c r="J99" s="8">
        <v>66248123946.651001</v>
      </c>
      <c r="L99" s="8">
        <v>0</v>
      </c>
      <c r="N99" s="8">
        <v>0</v>
      </c>
      <c r="P99" s="8">
        <v>-12250314</v>
      </c>
      <c r="R99" s="8">
        <v>66670377923</v>
      </c>
      <c r="T99" s="8">
        <v>0</v>
      </c>
      <c r="V99" s="8">
        <v>0</v>
      </c>
      <c r="X99" s="8">
        <v>0</v>
      </c>
      <c r="Z99" s="8">
        <v>0</v>
      </c>
      <c r="AB99" s="8">
        <v>0</v>
      </c>
    </row>
    <row r="100" spans="1:28" ht="21.75" customHeight="1" x14ac:dyDescent="0.2">
      <c r="A100" s="16" t="s">
        <v>111</v>
      </c>
      <c r="B100" s="16"/>
      <c r="C100" s="16"/>
      <c r="E100" s="16">
        <v>12200000</v>
      </c>
      <c r="F100" s="16"/>
      <c r="H100" s="8">
        <v>27581287733</v>
      </c>
      <c r="J100" s="8">
        <v>31438487318</v>
      </c>
      <c r="L100" s="8">
        <v>0</v>
      </c>
      <c r="N100" s="8">
        <v>0</v>
      </c>
      <c r="P100" s="8">
        <v>0</v>
      </c>
      <c r="R100" s="8">
        <v>0</v>
      </c>
      <c r="T100" s="8">
        <v>12200000</v>
      </c>
      <c r="V100" s="8">
        <v>3240</v>
      </c>
      <c r="X100" s="8">
        <v>27581287733</v>
      </c>
      <c r="Z100" s="8">
        <v>39222448560</v>
      </c>
      <c r="AB100" s="8">
        <v>0.19</v>
      </c>
    </row>
    <row r="101" spans="1:28" ht="21.75" customHeight="1" x14ac:dyDescent="0.2">
      <c r="A101" s="16" t="s">
        <v>112</v>
      </c>
      <c r="B101" s="16"/>
      <c r="C101" s="16"/>
      <c r="E101" s="16">
        <v>88700000</v>
      </c>
      <c r="F101" s="16"/>
      <c r="H101" s="8">
        <v>220870235689</v>
      </c>
      <c r="J101" s="8">
        <v>461195188760</v>
      </c>
      <c r="L101" s="8">
        <v>0</v>
      </c>
      <c r="N101" s="8">
        <v>0</v>
      </c>
      <c r="P101" s="8">
        <v>-88700000</v>
      </c>
      <c r="R101" s="8">
        <v>485033375377</v>
      </c>
      <c r="T101" s="8">
        <v>0</v>
      </c>
      <c r="V101" s="8">
        <v>0</v>
      </c>
      <c r="X101" s="8">
        <v>0</v>
      </c>
      <c r="Z101" s="8">
        <v>0</v>
      </c>
      <c r="AB101" s="8">
        <v>0</v>
      </c>
    </row>
    <row r="102" spans="1:28" ht="21.75" customHeight="1" x14ac:dyDescent="0.2">
      <c r="A102" s="16" t="s">
        <v>113</v>
      </c>
      <c r="B102" s="16"/>
      <c r="C102" s="16"/>
      <c r="E102" s="16">
        <v>63840738</v>
      </c>
      <c r="F102" s="16"/>
      <c r="H102" s="8">
        <v>75983331854</v>
      </c>
      <c r="J102" s="8">
        <v>130812069381.71201</v>
      </c>
      <c r="L102" s="8">
        <v>0</v>
      </c>
      <c r="N102" s="8">
        <v>0</v>
      </c>
      <c r="P102" s="8">
        <v>-37426679</v>
      </c>
      <c r="R102" s="8">
        <v>91164408201</v>
      </c>
      <c r="T102" s="8">
        <v>26414059</v>
      </c>
      <c r="V102" s="8">
        <v>2200</v>
      </c>
      <c r="X102" s="8">
        <v>31438048406</v>
      </c>
      <c r="Z102" s="8">
        <v>57661732312.646004</v>
      </c>
      <c r="AB102" s="8">
        <v>0.28000000000000003</v>
      </c>
    </row>
    <row r="103" spans="1:28" ht="21.75" customHeight="1" x14ac:dyDescent="0.2">
      <c r="A103" s="16" t="s">
        <v>114</v>
      </c>
      <c r="B103" s="16"/>
      <c r="C103" s="16"/>
      <c r="E103" s="16">
        <v>71103285</v>
      </c>
      <c r="F103" s="16"/>
      <c r="H103" s="8">
        <v>205407525887</v>
      </c>
      <c r="J103" s="8">
        <v>457187694813.03601</v>
      </c>
      <c r="L103" s="8">
        <v>0</v>
      </c>
      <c r="N103" s="8">
        <v>0</v>
      </c>
      <c r="P103" s="8">
        <v>0</v>
      </c>
      <c r="R103" s="8">
        <v>0</v>
      </c>
      <c r="T103" s="8">
        <v>71103285</v>
      </c>
      <c r="V103" s="8">
        <v>6050</v>
      </c>
      <c r="X103" s="8">
        <v>205407525887</v>
      </c>
      <c r="Z103" s="8">
        <v>426849622472.047</v>
      </c>
      <c r="AB103" s="8">
        <v>2.0499999999999998</v>
      </c>
    </row>
    <row r="104" spans="1:28" ht="21.75" customHeight="1" x14ac:dyDescent="0.2">
      <c r="A104" s="16" t="s">
        <v>115</v>
      </c>
      <c r="B104" s="16"/>
      <c r="C104" s="16"/>
      <c r="E104" s="16">
        <v>9000000</v>
      </c>
      <c r="F104" s="16"/>
      <c r="H104" s="8">
        <v>16504522823</v>
      </c>
      <c r="J104" s="8">
        <v>20647154160</v>
      </c>
      <c r="L104" s="8">
        <v>0</v>
      </c>
      <c r="N104" s="8">
        <v>0</v>
      </c>
      <c r="P104" s="8">
        <v>-9000000</v>
      </c>
      <c r="R104" s="8">
        <v>32804446356</v>
      </c>
      <c r="T104" s="8">
        <v>0</v>
      </c>
      <c r="V104" s="8">
        <v>0</v>
      </c>
      <c r="X104" s="8">
        <v>0</v>
      </c>
      <c r="Z104" s="8">
        <v>0</v>
      </c>
      <c r="AB104" s="8">
        <v>0</v>
      </c>
    </row>
    <row r="105" spans="1:28" ht="21.75" customHeight="1" x14ac:dyDescent="0.2">
      <c r="A105" s="16" t="s">
        <v>116</v>
      </c>
      <c r="B105" s="16"/>
      <c r="C105" s="16"/>
      <c r="E105" s="16">
        <v>95580745</v>
      </c>
      <c r="F105" s="16"/>
      <c r="H105" s="8">
        <v>404439504436</v>
      </c>
      <c r="J105" s="8">
        <v>662944921829.63904</v>
      </c>
      <c r="L105" s="8">
        <v>0</v>
      </c>
      <c r="N105" s="8">
        <v>0</v>
      </c>
      <c r="P105" s="8">
        <v>-95580745</v>
      </c>
      <c r="R105" s="8">
        <v>852651332397</v>
      </c>
      <c r="T105" s="8">
        <v>0</v>
      </c>
      <c r="V105" s="8">
        <v>0</v>
      </c>
      <c r="X105" s="8">
        <v>0</v>
      </c>
      <c r="Z105" s="8">
        <v>0</v>
      </c>
      <c r="AB105" s="8">
        <v>0</v>
      </c>
    </row>
    <row r="106" spans="1:28" ht="21.75" customHeight="1" x14ac:dyDescent="0.2">
      <c r="A106" s="16" t="s">
        <v>117</v>
      </c>
      <c r="B106" s="16"/>
      <c r="C106" s="16"/>
      <c r="E106" s="16">
        <v>141919769</v>
      </c>
      <c r="F106" s="16"/>
      <c r="H106" s="8">
        <v>347494324924</v>
      </c>
      <c r="J106" s="8">
        <v>687214918425.87402</v>
      </c>
      <c r="L106" s="8">
        <v>800000</v>
      </c>
      <c r="N106" s="8">
        <v>4890994980</v>
      </c>
      <c r="P106" s="8">
        <v>0</v>
      </c>
      <c r="R106" s="8">
        <v>0</v>
      </c>
      <c r="T106" s="8">
        <v>142719769</v>
      </c>
      <c r="V106" s="8">
        <v>5830</v>
      </c>
      <c r="X106" s="8">
        <v>352385319904</v>
      </c>
      <c r="Z106" s="8">
        <v>825624458432.22302</v>
      </c>
      <c r="AB106" s="8">
        <v>3.97</v>
      </c>
    </row>
    <row r="107" spans="1:28" ht="21.75" customHeight="1" x14ac:dyDescent="0.2">
      <c r="A107" s="16" t="s">
        <v>118</v>
      </c>
      <c r="B107" s="16"/>
      <c r="C107" s="16"/>
      <c r="E107" s="16">
        <v>6000000</v>
      </c>
      <c r="F107" s="16"/>
      <c r="H107" s="8">
        <v>26549611933</v>
      </c>
      <c r="J107" s="8">
        <v>46259627400</v>
      </c>
      <c r="L107" s="8">
        <v>0</v>
      </c>
      <c r="N107" s="8">
        <v>0</v>
      </c>
      <c r="P107" s="8">
        <v>0</v>
      </c>
      <c r="R107" s="8">
        <v>0</v>
      </c>
      <c r="T107" s="8">
        <v>6000000</v>
      </c>
      <c r="V107" s="8">
        <v>10670</v>
      </c>
      <c r="X107" s="8">
        <v>26549611933</v>
      </c>
      <c r="Z107" s="8">
        <v>63525125400</v>
      </c>
      <c r="AB107" s="8">
        <v>0.31</v>
      </c>
    </row>
    <row r="108" spans="1:28" ht="21.75" customHeight="1" x14ac:dyDescent="0.2">
      <c r="A108" s="16" t="s">
        <v>119</v>
      </c>
      <c r="B108" s="16"/>
      <c r="C108" s="16"/>
      <c r="E108" s="16">
        <v>1073116</v>
      </c>
      <c r="F108" s="16"/>
      <c r="H108" s="8">
        <v>2096189786</v>
      </c>
      <c r="J108" s="8">
        <v>2818580692.8580399</v>
      </c>
      <c r="L108" s="8">
        <v>0</v>
      </c>
      <c r="N108" s="8">
        <v>0</v>
      </c>
      <c r="P108" s="8">
        <v>0</v>
      </c>
      <c r="R108" s="8">
        <v>0</v>
      </c>
      <c r="T108" s="8">
        <v>1073116</v>
      </c>
      <c r="V108" s="8">
        <v>3020</v>
      </c>
      <c r="X108" s="8">
        <v>2096189786</v>
      </c>
      <c r="Z108" s="8">
        <v>3215758856.2263999</v>
      </c>
      <c r="AB108" s="8">
        <v>0.02</v>
      </c>
    </row>
    <row r="109" spans="1:28" ht="21.75" customHeight="1" x14ac:dyDescent="0.2">
      <c r="A109" s="16" t="s">
        <v>120</v>
      </c>
      <c r="B109" s="16"/>
      <c r="C109" s="16"/>
      <c r="E109" s="16">
        <v>120000004</v>
      </c>
      <c r="F109" s="16"/>
      <c r="H109" s="8">
        <v>152191541017</v>
      </c>
      <c r="J109" s="8">
        <v>353645039788.16803</v>
      </c>
      <c r="L109" s="8">
        <v>0</v>
      </c>
      <c r="N109" s="8">
        <v>0</v>
      </c>
      <c r="P109" s="8">
        <v>0</v>
      </c>
      <c r="R109" s="8">
        <v>0</v>
      </c>
      <c r="T109" s="8">
        <v>120000004</v>
      </c>
      <c r="V109" s="8">
        <v>2990</v>
      </c>
      <c r="X109" s="8">
        <v>152191541017</v>
      </c>
      <c r="Z109" s="8">
        <v>356026487867.54901</v>
      </c>
      <c r="AB109" s="8">
        <v>1.71</v>
      </c>
    </row>
    <row r="110" spans="1:28" ht="21.75" customHeight="1" x14ac:dyDescent="0.2">
      <c r="A110" s="16" t="s">
        <v>121</v>
      </c>
      <c r="B110" s="16"/>
      <c r="C110" s="16"/>
      <c r="E110" s="16">
        <v>300000</v>
      </c>
      <c r="F110" s="16"/>
      <c r="H110" s="8">
        <v>1615259476</v>
      </c>
      <c r="J110" s="8">
        <v>2327865420</v>
      </c>
      <c r="L110" s="8">
        <v>0</v>
      </c>
      <c r="N110" s="8">
        <v>0</v>
      </c>
      <c r="P110" s="8">
        <v>-300000</v>
      </c>
      <c r="R110" s="8">
        <v>2691036247</v>
      </c>
      <c r="T110" s="8">
        <v>0</v>
      </c>
      <c r="V110" s="8">
        <v>0</v>
      </c>
      <c r="X110" s="8">
        <v>0</v>
      </c>
      <c r="Z110" s="8">
        <v>0</v>
      </c>
      <c r="AB110" s="8">
        <v>0</v>
      </c>
    </row>
    <row r="111" spans="1:28" ht="21.75" customHeight="1" x14ac:dyDescent="0.2">
      <c r="A111" s="16" t="s">
        <v>122</v>
      </c>
      <c r="B111" s="16"/>
      <c r="C111" s="16"/>
      <c r="E111" s="16">
        <v>23912157</v>
      </c>
      <c r="F111" s="16"/>
      <c r="H111" s="8">
        <v>50068762315</v>
      </c>
      <c r="J111" s="8">
        <v>64823027384.097504</v>
      </c>
      <c r="L111" s="8">
        <v>0</v>
      </c>
      <c r="N111" s="8">
        <v>0</v>
      </c>
      <c r="P111" s="8">
        <v>0</v>
      </c>
      <c r="R111" s="8">
        <v>0</v>
      </c>
      <c r="T111" s="8">
        <v>23912157</v>
      </c>
      <c r="V111" s="8">
        <v>2397</v>
      </c>
      <c r="X111" s="8">
        <v>50068762315</v>
      </c>
      <c r="Z111" s="8">
        <v>56874376515.256798</v>
      </c>
      <c r="AB111" s="8">
        <v>0.27</v>
      </c>
    </row>
    <row r="112" spans="1:28" ht="21.75" customHeight="1" x14ac:dyDescent="0.2">
      <c r="A112" s="16" t="s">
        <v>123</v>
      </c>
      <c r="B112" s="16"/>
      <c r="C112" s="16"/>
      <c r="E112" s="16">
        <v>6250000</v>
      </c>
      <c r="F112" s="16"/>
      <c r="H112" s="8">
        <v>129291648841</v>
      </c>
      <c r="J112" s="8">
        <v>236346310625</v>
      </c>
      <c r="L112" s="8">
        <v>0</v>
      </c>
      <c r="N112" s="8">
        <v>0</v>
      </c>
      <c r="P112" s="8">
        <v>-4950000</v>
      </c>
      <c r="R112" s="8">
        <v>199858559341</v>
      </c>
      <c r="T112" s="8">
        <v>1300000</v>
      </c>
      <c r="V112" s="8">
        <v>41000</v>
      </c>
      <c r="X112" s="8">
        <v>26892662963</v>
      </c>
      <c r="Z112" s="8">
        <v>52887991000</v>
      </c>
      <c r="AB112" s="8">
        <v>0.25</v>
      </c>
    </row>
    <row r="113" spans="1:28" ht="21.75" customHeight="1" x14ac:dyDescent="0.2">
      <c r="A113" s="16" t="s">
        <v>124</v>
      </c>
      <c r="B113" s="16"/>
      <c r="C113" s="16"/>
      <c r="E113" s="16">
        <v>1290823</v>
      </c>
      <c r="F113" s="16"/>
      <c r="H113" s="8">
        <v>34634411289</v>
      </c>
      <c r="J113" s="8">
        <v>44534978501.561699</v>
      </c>
      <c r="L113" s="8">
        <v>0</v>
      </c>
      <c r="N113" s="8">
        <v>0</v>
      </c>
      <c r="P113" s="8">
        <v>0</v>
      </c>
      <c r="R113" s="8">
        <v>0</v>
      </c>
      <c r="T113" s="8">
        <v>1290823</v>
      </c>
      <c r="V113" s="8">
        <v>38930</v>
      </c>
      <c r="X113" s="8">
        <v>34634411289</v>
      </c>
      <c r="Z113" s="8">
        <v>49863293444.515297</v>
      </c>
      <c r="AB113" s="8">
        <v>0.24</v>
      </c>
    </row>
    <row r="114" spans="1:28" ht="21.75" customHeight="1" x14ac:dyDescent="0.2">
      <c r="A114" s="16" t="s">
        <v>125</v>
      </c>
      <c r="B114" s="16"/>
      <c r="C114" s="16"/>
      <c r="E114" s="16">
        <v>1626302</v>
      </c>
      <c r="F114" s="16"/>
      <c r="H114" s="8">
        <v>113479475339</v>
      </c>
      <c r="J114" s="8">
        <v>139926587743.173</v>
      </c>
      <c r="L114" s="8">
        <v>1720000</v>
      </c>
      <c r="N114" s="8">
        <v>145748232034</v>
      </c>
      <c r="P114" s="8">
        <v>0</v>
      </c>
      <c r="R114" s="8">
        <v>0</v>
      </c>
      <c r="T114" s="8">
        <v>3346302</v>
      </c>
      <c r="V114" s="8">
        <v>87190</v>
      </c>
      <c r="X114" s="8">
        <v>259227707373</v>
      </c>
      <c r="Z114" s="8">
        <v>289508735108.23297</v>
      </c>
      <c r="AB114" s="8">
        <v>1.39</v>
      </c>
    </row>
    <row r="115" spans="1:28" ht="21.75" customHeight="1" x14ac:dyDescent="0.2">
      <c r="A115" s="16" t="s">
        <v>126</v>
      </c>
      <c r="B115" s="16"/>
      <c r="C115" s="16"/>
      <c r="E115" s="16">
        <v>8400000</v>
      </c>
      <c r="F115" s="16"/>
      <c r="H115" s="8">
        <v>51682287367</v>
      </c>
      <c r="J115" s="8">
        <v>62179607280</v>
      </c>
      <c r="L115" s="8">
        <v>300000</v>
      </c>
      <c r="N115" s="8">
        <v>2310091762</v>
      </c>
      <c r="P115" s="8">
        <v>-8700000</v>
      </c>
      <c r="R115" s="8">
        <v>86353938925</v>
      </c>
      <c r="T115" s="8">
        <v>0</v>
      </c>
      <c r="V115" s="8">
        <v>0</v>
      </c>
      <c r="X115" s="8">
        <v>0</v>
      </c>
      <c r="Z115" s="8">
        <v>0</v>
      </c>
      <c r="AB115" s="8">
        <v>0</v>
      </c>
    </row>
    <row r="116" spans="1:28" ht="21.75" customHeight="1" x14ac:dyDescent="0.2">
      <c r="A116" s="16" t="s">
        <v>127</v>
      </c>
      <c r="B116" s="16"/>
      <c r="C116" s="16"/>
      <c r="E116" s="16">
        <v>235767</v>
      </c>
      <c r="F116" s="16"/>
      <c r="H116" s="8">
        <v>8822264420</v>
      </c>
      <c r="J116" s="8">
        <v>8730809527.0788002</v>
      </c>
      <c r="L116" s="8">
        <v>0</v>
      </c>
      <c r="N116" s="8">
        <v>0</v>
      </c>
      <c r="P116" s="8">
        <v>0</v>
      </c>
      <c r="R116" s="8">
        <v>0</v>
      </c>
      <c r="T116" s="8">
        <v>235767</v>
      </c>
      <c r="V116" s="8">
        <v>37370</v>
      </c>
      <c r="X116" s="8">
        <v>8822264420</v>
      </c>
      <c r="Z116" s="8">
        <v>8742506753.1333008</v>
      </c>
      <c r="AB116" s="8">
        <v>0.04</v>
      </c>
    </row>
    <row r="117" spans="1:28" ht="21.75" customHeight="1" x14ac:dyDescent="0.2">
      <c r="A117" s="16" t="s">
        <v>128</v>
      </c>
      <c r="B117" s="16"/>
      <c r="C117" s="16"/>
      <c r="E117" s="16">
        <v>5104474</v>
      </c>
      <c r="F117" s="16"/>
      <c r="H117" s="8">
        <v>88282049462</v>
      </c>
      <c r="J117" s="8">
        <v>164866284340.14899</v>
      </c>
      <c r="L117" s="8">
        <v>0</v>
      </c>
      <c r="N117" s="8">
        <v>0</v>
      </c>
      <c r="P117" s="8">
        <v>-382001</v>
      </c>
      <c r="R117" s="8">
        <v>11299587259</v>
      </c>
      <c r="T117" s="8">
        <v>4722473</v>
      </c>
      <c r="V117" s="8">
        <v>31600</v>
      </c>
      <c r="X117" s="8">
        <v>81675329319</v>
      </c>
      <c r="Z117" s="8">
        <v>148076597765.23599</v>
      </c>
      <c r="AB117" s="8">
        <v>0.71</v>
      </c>
    </row>
    <row r="118" spans="1:28" ht="21.75" customHeight="1" x14ac:dyDescent="0.2">
      <c r="A118" s="16" t="s">
        <v>129</v>
      </c>
      <c r="B118" s="16"/>
      <c r="C118" s="16"/>
      <c r="E118" s="16">
        <v>1310000</v>
      </c>
      <c r="F118" s="16"/>
      <c r="H118" s="8">
        <v>15508203965</v>
      </c>
      <c r="J118" s="8">
        <v>19823073925</v>
      </c>
      <c r="L118" s="8">
        <v>1400000</v>
      </c>
      <c r="N118" s="8">
        <v>22038554619</v>
      </c>
      <c r="P118" s="8">
        <v>0</v>
      </c>
      <c r="R118" s="8">
        <v>0</v>
      </c>
      <c r="T118" s="8">
        <v>2710000</v>
      </c>
      <c r="V118" s="8">
        <v>16930</v>
      </c>
      <c r="X118" s="8">
        <v>37546758584</v>
      </c>
      <c r="Z118" s="8">
        <v>45525645281</v>
      </c>
      <c r="AB118" s="8">
        <v>0.22</v>
      </c>
    </row>
    <row r="119" spans="1:28" ht="21.75" customHeight="1" x14ac:dyDescent="0.2">
      <c r="A119" s="16" t="s">
        <v>130</v>
      </c>
      <c r="B119" s="16"/>
      <c r="C119" s="16"/>
      <c r="E119" s="16">
        <v>16118784</v>
      </c>
      <c r="F119" s="16"/>
      <c r="H119" s="8">
        <v>103014320302</v>
      </c>
      <c r="J119" s="8">
        <v>154343892966.91199</v>
      </c>
      <c r="L119" s="8">
        <v>0</v>
      </c>
      <c r="N119" s="8">
        <v>0</v>
      </c>
      <c r="P119" s="8">
        <v>-100000</v>
      </c>
      <c r="R119" s="8">
        <v>1151033208</v>
      </c>
      <c r="T119" s="8">
        <v>16018784</v>
      </c>
      <c r="V119" s="8">
        <v>11650</v>
      </c>
      <c r="X119" s="8">
        <v>102375225440</v>
      </c>
      <c r="Z119" s="8">
        <v>185176270016.272</v>
      </c>
      <c r="AB119" s="8">
        <v>0.89</v>
      </c>
    </row>
    <row r="120" spans="1:28" ht="21.75" customHeight="1" x14ac:dyDescent="0.2">
      <c r="A120" s="16" t="s">
        <v>131</v>
      </c>
      <c r="B120" s="16"/>
      <c r="C120" s="16"/>
      <c r="E120" s="16">
        <v>2000000</v>
      </c>
      <c r="F120" s="16"/>
      <c r="H120" s="8">
        <v>14054780639</v>
      </c>
      <c r="J120" s="8">
        <v>17225807200</v>
      </c>
      <c r="L120" s="8">
        <v>0</v>
      </c>
      <c r="N120" s="8">
        <v>0</v>
      </c>
      <c r="P120" s="8">
        <v>0</v>
      </c>
      <c r="R120" s="8">
        <v>0</v>
      </c>
      <c r="T120" s="8">
        <v>2000000</v>
      </c>
      <c r="V120" s="8">
        <v>8470</v>
      </c>
      <c r="X120" s="8">
        <v>14054780639</v>
      </c>
      <c r="Z120" s="8">
        <v>16809053800</v>
      </c>
      <c r="AB120" s="8">
        <v>0.08</v>
      </c>
    </row>
    <row r="121" spans="1:28" ht="21.75" customHeight="1" x14ac:dyDescent="0.2">
      <c r="A121" s="16" t="s">
        <v>132</v>
      </c>
      <c r="B121" s="16"/>
      <c r="C121" s="16"/>
      <c r="E121" s="16">
        <v>1</v>
      </c>
      <c r="F121" s="16"/>
      <c r="H121" s="8">
        <v>3642</v>
      </c>
      <c r="J121" s="8">
        <v>8096.9232000000002</v>
      </c>
      <c r="L121" s="8">
        <v>0</v>
      </c>
      <c r="N121" s="8">
        <v>0</v>
      </c>
      <c r="P121" s="8">
        <v>-1</v>
      </c>
      <c r="R121" s="8">
        <v>3633</v>
      </c>
      <c r="T121" s="8">
        <v>0</v>
      </c>
      <c r="V121" s="8">
        <v>0</v>
      </c>
      <c r="X121" s="8">
        <v>0</v>
      </c>
      <c r="Z121" s="8">
        <v>0</v>
      </c>
      <c r="AB121" s="8">
        <v>0</v>
      </c>
    </row>
    <row r="122" spans="1:28" ht="21.75" customHeight="1" x14ac:dyDescent="0.2">
      <c r="A122" s="16" t="s">
        <v>133</v>
      </c>
      <c r="B122" s="16"/>
      <c r="C122" s="16"/>
      <c r="E122" s="16">
        <v>64275720</v>
      </c>
      <c r="F122" s="16"/>
      <c r="H122" s="8">
        <v>105550785347</v>
      </c>
      <c r="J122" s="8">
        <v>225139406455.93201</v>
      </c>
      <c r="L122" s="8">
        <v>0</v>
      </c>
      <c r="N122" s="8">
        <v>0</v>
      </c>
      <c r="P122" s="8">
        <v>0</v>
      </c>
      <c r="R122" s="8">
        <v>0</v>
      </c>
      <c r="T122" s="8">
        <v>64275720</v>
      </c>
      <c r="V122" s="8">
        <v>3770</v>
      </c>
      <c r="X122" s="8">
        <v>105550785347</v>
      </c>
      <c r="Z122" s="8">
        <v>240446334940.18799</v>
      </c>
      <c r="AB122" s="8">
        <v>1.1599999999999999</v>
      </c>
    </row>
    <row r="123" spans="1:28" ht="21.75" customHeight="1" x14ac:dyDescent="0.2">
      <c r="A123" s="16" t="s">
        <v>134</v>
      </c>
      <c r="B123" s="16"/>
      <c r="C123" s="16"/>
      <c r="E123" s="16">
        <v>15800833</v>
      </c>
      <c r="F123" s="16"/>
      <c r="H123" s="8">
        <v>40041778045</v>
      </c>
      <c r="J123" s="8">
        <v>80902053614.295593</v>
      </c>
      <c r="L123" s="8">
        <v>0</v>
      </c>
      <c r="N123" s="8">
        <v>0</v>
      </c>
      <c r="P123" s="8">
        <v>-2388905</v>
      </c>
      <c r="R123" s="8">
        <v>11828489792</v>
      </c>
      <c r="T123" s="8">
        <v>13411928</v>
      </c>
      <c r="V123" s="8">
        <v>5920</v>
      </c>
      <c r="X123" s="8">
        <v>33987919768</v>
      </c>
      <c r="Z123" s="8">
        <v>78784862475.635193</v>
      </c>
      <c r="AB123" s="8">
        <v>0.38</v>
      </c>
    </row>
    <row r="124" spans="1:28" ht="21.75" customHeight="1" x14ac:dyDescent="0.2">
      <c r="A124" s="16" t="s">
        <v>135</v>
      </c>
      <c r="B124" s="16"/>
      <c r="C124" s="16"/>
      <c r="E124" s="16">
        <v>49463051</v>
      </c>
      <c r="F124" s="16"/>
      <c r="H124" s="8">
        <v>55713881496</v>
      </c>
      <c r="J124" s="8">
        <v>79069010303.005493</v>
      </c>
      <c r="L124" s="8">
        <v>0</v>
      </c>
      <c r="N124" s="8">
        <v>0</v>
      </c>
      <c r="P124" s="8">
        <v>0</v>
      </c>
      <c r="R124" s="8">
        <v>0</v>
      </c>
      <c r="T124" s="8">
        <v>49463051</v>
      </c>
      <c r="V124" s="8">
        <v>1745</v>
      </c>
      <c r="X124" s="8">
        <v>55713881496</v>
      </c>
      <c r="Z124" s="8">
        <v>85645824319.5186</v>
      </c>
      <c r="AB124" s="8">
        <v>0.41</v>
      </c>
    </row>
    <row r="125" spans="1:28" ht="21.75" customHeight="1" x14ac:dyDescent="0.2">
      <c r="A125" s="16" t="s">
        <v>136</v>
      </c>
      <c r="B125" s="16"/>
      <c r="C125" s="16"/>
      <c r="E125" s="16">
        <v>2696706</v>
      </c>
      <c r="F125" s="16"/>
      <c r="H125" s="8">
        <v>10944238416</v>
      </c>
      <c r="J125" s="8">
        <v>19587298586.378399</v>
      </c>
      <c r="L125" s="8">
        <v>0</v>
      </c>
      <c r="N125" s="8">
        <v>0</v>
      </c>
      <c r="P125" s="8">
        <v>0</v>
      </c>
      <c r="R125" s="8">
        <v>0</v>
      </c>
      <c r="T125" s="8">
        <v>2696706</v>
      </c>
      <c r="V125" s="8">
        <v>7550</v>
      </c>
      <c r="X125" s="8">
        <v>10944238416</v>
      </c>
      <c r="Z125" s="8">
        <v>20202746492.780998</v>
      </c>
      <c r="AB125" s="8">
        <v>0.1</v>
      </c>
    </row>
    <row r="126" spans="1:28" ht="21.75" customHeight="1" x14ac:dyDescent="0.2">
      <c r="A126" s="16" t="s">
        <v>137</v>
      </c>
      <c r="B126" s="16"/>
      <c r="C126" s="16"/>
      <c r="E126" s="16">
        <v>1729657</v>
      </c>
      <c r="F126" s="16"/>
      <c r="H126" s="8">
        <v>17279823300</v>
      </c>
      <c r="J126" s="8">
        <v>23084056806.195499</v>
      </c>
      <c r="L126" s="8">
        <v>0</v>
      </c>
      <c r="N126" s="8">
        <v>0</v>
      </c>
      <c r="P126" s="8">
        <v>-1729657</v>
      </c>
      <c r="R126" s="8">
        <v>26810101723</v>
      </c>
      <c r="T126" s="8">
        <v>0</v>
      </c>
      <c r="V126" s="8">
        <v>0</v>
      </c>
      <c r="X126" s="8">
        <v>0</v>
      </c>
      <c r="Z126" s="8">
        <v>0</v>
      </c>
      <c r="AB126" s="8">
        <v>0</v>
      </c>
    </row>
    <row r="127" spans="1:28" ht="21.75" customHeight="1" x14ac:dyDescent="0.2">
      <c r="A127" s="16" t="s">
        <v>138</v>
      </c>
      <c r="B127" s="16"/>
      <c r="C127" s="16"/>
      <c r="E127" s="16">
        <v>15965958</v>
      </c>
      <c r="F127" s="16"/>
      <c r="H127" s="8">
        <v>207356217123</v>
      </c>
      <c r="J127" s="8">
        <v>349961733885.539</v>
      </c>
      <c r="L127" s="8">
        <v>9579575</v>
      </c>
      <c r="N127" s="8">
        <v>0</v>
      </c>
      <c r="P127" s="8">
        <v>0</v>
      </c>
      <c r="R127" s="8">
        <v>0</v>
      </c>
      <c r="T127" s="8">
        <v>25545533</v>
      </c>
      <c r="V127" s="8">
        <v>13090</v>
      </c>
      <c r="X127" s="8">
        <v>207356217123</v>
      </c>
      <c r="Z127" s="8">
        <v>331806184331.52197</v>
      </c>
      <c r="AB127" s="8">
        <v>1.6</v>
      </c>
    </row>
    <row r="128" spans="1:28" ht="21.75" customHeight="1" x14ac:dyDescent="0.2">
      <c r="A128" s="16" t="s">
        <v>139</v>
      </c>
      <c r="B128" s="16"/>
      <c r="C128" s="16"/>
      <c r="E128" s="16">
        <v>3612055</v>
      </c>
      <c r="F128" s="16"/>
      <c r="H128" s="8">
        <v>103276978809</v>
      </c>
      <c r="J128" s="8">
        <v>170783976277.603</v>
      </c>
      <c r="L128" s="8">
        <v>0</v>
      </c>
      <c r="N128" s="8">
        <v>0</v>
      </c>
      <c r="P128" s="8">
        <v>-3612055</v>
      </c>
      <c r="R128" s="8">
        <v>171954755552</v>
      </c>
      <c r="T128" s="8">
        <v>0</v>
      </c>
      <c r="V128" s="8">
        <v>0</v>
      </c>
      <c r="X128" s="8">
        <v>0</v>
      </c>
      <c r="Z128" s="8">
        <v>0</v>
      </c>
      <c r="AB128" s="8">
        <v>0</v>
      </c>
    </row>
    <row r="129" spans="1:28" ht="21.75" customHeight="1" x14ac:dyDescent="0.2">
      <c r="A129" s="16" t="s">
        <v>140</v>
      </c>
      <c r="B129" s="16"/>
      <c r="C129" s="16"/>
      <c r="E129" s="16">
        <v>2200000</v>
      </c>
      <c r="F129" s="16"/>
      <c r="H129" s="8">
        <v>16681990799</v>
      </c>
      <c r="J129" s="8">
        <v>23030586700</v>
      </c>
      <c r="L129" s="8">
        <v>0</v>
      </c>
      <c r="N129" s="8">
        <v>0</v>
      </c>
      <c r="P129" s="8">
        <v>0</v>
      </c>
      <c r="R129" s="8">
        <v>0</v>
      </c>
      <c r="T129" s="8">
        <v>2200000</v>
      </c>
      <c r="V129" s="8">
        <v>9770</v>
      </c>
      <c r="X129" s="8">
        <v>16681990799</v>
      </c>
      <c r="Z129" s="8">
        <v>21327851380</v>
      </c>
      <c r="AB129" s="8">
        <v>0.1</v>
      </c>
    </row>
    <row r="130" spans="1:28" ht="21.75" customHeight="1" x14ac:dyDescent="0.2">
      <c r="A130" s="16" t="s">
        <v>141</v>
      </c>
      <c r="B130" s="16"/>
      <c r="C130" s="16"/>
      <c r="E130" s="16">
        <v>3</v>
      </c>
      <c r="F130" s="16"/>
      <c r="H130" s="8">
        <v>4585</v>
      </c>
      <c r="J130" s="8">
        <v>6623.4022500000001</v>
      </c>
      <c r="L130" s="8">
        <v>0</v>
      </c>
      <c r="N130" s="8">
        <v>0</v>
      </c>
      <c r="P130" s="8">
        <v>-3</v>
      </c>
      <c r="R130" s="8">
        <v>4575</v>
      </c>
      <c r="T130" s="8">
        <v>0</v>
      </c>
      <c r="V130" s="8">
        <v>0</v>
      </c>
      <c r="X130" s="8">
        <v>0</v>
      </c>
      <c r="Z130" s="8">
        <v>0</v>
      </c>
      <c r="AB130" s="8">
        <v>0</v>
      </c>
    </row>
    <row r="131" spans="1:28" ht="21.75" customHeight="1" x14ac:dyDescent="0.2">
      <c r="A131" s="16" t="s">
        <v>142</v>
      </c>
      <c r="B131" s="16"/>
      <c r="C131" s="16"/>
      <c r="E131" s="16">
        <v>2</v>
      </c>
      <c r="F131" s="16"/>
      <c r="H131" s="8">
        <v>5171</v>
      </c>
      <c r="J131" s="8">
        <v>7898.4691999999995</v>
      </c>
      <c r="L131" s="8">
        <v>0</v>
      </c>
      <c r="N131" s="8">
        <v>0</v>
      </c>
      <c r="P131" s="8">
        <v>-2</v>
      </c>
      <c r="R131" s="8">
        <v>5168</v>
      </c>
      <c r="T131" s="8">
        <v>0</v>
      </c>
      <c r="V131" s="8">
        <v>0</v>
      </c>
      <c r="X131" s="8">
        <v>0</v>
      </c>
      <c r="Z131" s="8">
        <v>0</v>
      </c>
      <c r="AB131" s="8">
        <v>0</v>
      </c>
    </row>
    <row r="132" spans="1:28" ht="21.75" customHeight="1" x14ac:dyDescent="0.2">
      <c r="A132" s="16" t="s">
        <v>143</v>
      </c>
      <c r="B132" s="16"/>
      <c r="C132" s="16"/>
      <c r="E132" s="16">
        <v>1917466</v>
      </c>
      <c r="F132" s="16"/>
      <c r="H132" s="8">
        <v>29313625234</v>
      </c>
      <c r="J132" s="8">
        <v>39099333949.700996</v>
      </c>
      <c r="L132" s="8">
        <v>0</v>
      </c>
      <c r="N132" s="8">
        <v>0</v>
      </c>
      <c r="P132" s="8">
        <v>-1917466</v>
      </c>
      <c r="R132" s="8">
        <v>48638490536</v>
      </c>
      <c r="T132" s="8">
        <v>0</v>
      </c>
      <c r="V132" s="8">
        <v>0</v>
      </c>
      <c r="X132" s="8">
        <v>0</v>
      </c>
      <c r="Z132" s="8">
        <v>0</v>
      </c>
      <c r="AB132" s="8">
        <v>0</v>
      </c>
    </row>
    <row r="133" spans="1:28" ht="21.75" customHeight="1" x14ac:dyDescent="0.2">
      <c r="A133" s="16" t="s">
        <v>144</v>
      </c>
      <c r="B133" s="16"/>
      <c r="C133" s="16"/>
      <c r="E133" s="16">
        <v>3542857</v>
      </c>
      <c r="F133" s="16"/>
      <c r="H133" s="8">
        <v>13232250883</v>
      </c>
      <c r="J133" s="8">
        <v>23588808500.266899</v>
      </c>
      <c r="L133" s="8">
        <v>0</v>
      </c>
      <c r="N133" s="8">
        <v>0</v>
      </c>
      <c r="P133" s="8">
        <v>-3542857</v>
      </c>
      <c r="R133" s="8">
        <v>26436339870</v>
      </c>
      <c r="T133" s="8">
        <v>0</v>
      </c>
      <c r="V133" s="8">
        <v>0</v>
      </c>
      <c r="X133" s="8">
        <v>0</v>
      </c>
      <c r="Z133" s="8">
        <v>0</v>
      </c>
      <c r="AB133" s="8">
        <v>0</v>
      </c>
    </row>
    <row r="134" spans="1:28" ht="21.75" customHeight="1" x14ac:dyDescent="0.2">
      <c r="A134" s="16" t="s">
        <v>145</v>
      </c>
      <c r="B134" s="16"/>
      <c r="C134" s="16"/>
      <c r="E134" s="16">
        <v>8361716</v>
      </c>
      <c r="F134" s="16"/>
      <c r="H134" s="8">
        <v>74781040369</v>
      </c>
      <c r="J134" s="8">
        <v>81643266563.548798</v>
      </c>
      <c r="L134" s="8">
        <v>0</v>
      </c>
      <c r="N134" s="8">
        <v>0</v>
      </c>
      <c r="P134" s="8">
        <v>-8361401</v>
      </c>
      <c r="R134" s="8">
        <v>100479557726</v>
      </c>
      <c r="T134" s="8">
        <v>315</v>
      </c>
      <c r="V134" s="8">
        <v>10670</v>
      </c>
      <c r="X134" s="8">
        <v>2817132</v>
      </c>
      <c r="Z134" s="8">
        <v>3335069.0835000002</v>
      </c>
      <c r="AB134" s="8">
        <v>0</v>
      </c>
    </row>
    <row r="135" spans="1:28" ht="21.75" customHeight="1" x14ac:dyDescent="0.2">
      <c r="A135" s="16" t="s">
        <v>146</v>
      </c>
      <c r="B135" s="16"/>
      <c r="C135" s="16"/>
      <c r="E135" s="16">
        <v>219000</v>
      </c>
      <c r="F135" s="16"/>
      <c r="H135" s="8">
        <v>5247938958</v>
      </c>
      <c r="J135" s="8">
        <v>5958561504.6000004</v>
      </c>
      <c r="L135" s="8">
        <v>0</v>
      </c>
      <c r="N135" s="8">
        <v>0</v>
      </c>
      <c r="P135" s="8">
        <v>-219000</v>
      </c>
      <c r="R135" s="8">
        <v>6093042484</v>
      </c>
      <c r="T135" s="8">
        <v>0</v>
      </c>
      <c r="V135" s="8">
        <v>0</v>
      </c>
      <c r="X135" s="8">
        <v>0</v>
      </c>
      <c r="Z135" s="8">
        <v>0</v>
      </c>
      <c r="AB135" s="8">
        <v>0</v>
      </c>
    </row>
    <row r="136" spans="1:28" ht="21.75" customHeight="1" x14ac:dyDescent="0.2">
      <c r="A136" s="16" t="s">
        <v>147</v>
      </c>
      <c r="B136" s="16"/>
      <c r="C136" s="16"/>
      <c r="E136" s="16">
        <v>5000000</v>
      </c>
      <c r="F136" s="16"/>
      <c r="H136" s="8">
        <v>30130052989</v>
      </c>
      <c r="J136" s="8">
        <v>33687566500</v>
      </c>
      <c r="L136" s="8">
        <v>0</v>
      </c>
      <c r="N136" s="8">
        <v>0</v>
      </c>
      <c r="P136" s="8">
        <v>0</v>
      </c>
      <c r="R136" s="8">
        <v>0</v>
      </c>
      <c r="T136" s="8">
        <v>5000000</v>
      </c>
      <c r="V136" s="8">
        <v>3710</v>
      </c>
      <c r="X136" s="8">
        <v>15205584349</v>
      </c>
      <c r="Z136" s="8">
        <v>18406608500</v>
      </c>
      <c r="AB136" s="8">
        <v>0.09</v>
      </c>
    </row>
    <row r="137" spans="1:28" ht="21.75" customHeight="1" x14ac:dyDescent="0.2">
      <c r="A137" s="16" t="s">
        <v>148</v>
      </c>
      <c r="B137" s="16"/>
      <c r="C137" s="16"/>
      <c r="E137" s="16">
        <v>0</v>
      </c>
      <c r="F137" s="16"/>
      <c r="H137" s="8">
        <v>0</v>
      </c>
      <c r="J137" s="8">
        <v>0</v>
      </c>
      <c r="L137" s="8">
        <v>1500000</v>
      </c>
      <c r="N137" s="8">
        <v>9712612394</v>
      </c>
      <c r="P137" s="8">
        <v>0</v>
      </c>
      <c r="R137" s="8">
        <v>0</v>
      </c>
      <c r="T137" s="8">
        <v>1500000</v>
      </c>
      <c r="V137" s="8">
        <v>7300</v>
      </c>
      <c r="X137" s="8">
        <v>9712612394</v>
      </c>
      <c r="Z137" s="8">
        <v>10865356500</v>
      </c>
      <c r="AB137" s="8">
        <v>0.05</v>
      </c>
    </row>
    <row r="138" spans="1:28" ht="21.75" customHeight="1" x14ac:dyDescent="0.2">
      <c r="A138" s="16" t="s">
        <v>149</v>
      </c>
      <c r="B138" s="16"/>
      <c r="C138" s="16"/>
      <c r="E138" s="16">
        <v>0</v>
      </c>
      <c r="F138" s="16"/>
      <c r="H138" s="8">
        <v>0</v>
      </c>
      <c r="J138" s="8">
        <v>0</v>
      </c>
      <c r="L138" s="8">
        <v>3103696</v>
      </c>
      <c r="N138" s="8">
        <v>55638133171</v>
      </c>
      <c r="P138" s="8">
        <v>0</v>
      </c>
      <c r="R138" s="8">
        <v>0</v>
      </c>
      <c r="T138" s="8">
        <v>3103696</v>
      </c>
      <c r="V138" s="8">
        <v>18660</v>
      </c>
      <c r="X138" s="8">
        <v>55638133171</v>
      </c>
      <c r="Z138" s="8">
        <v>57467284662.307198</v>
      </c>
      <c r="AB138" s="8">
        <v>0.28000000000000003</v>
      </c>
    </row>
    <row r="139" spans="1:28" ht="21.75" customHeight="1" x14ac:dyDescent="0.2">
      <c r="A139" s="16" t="s">
        <v>150</v>
      </c>
      <c r="B139" s="16"/>
      <c r="C139" s="16"/>
      <c r="E139" s="16">
        <v>0</v>
      </c>
      <c r="F139" s="16"/>
      <c r="H139" s="8">
        <v>0</v>
      </c>
      <c r="J139" s="8">
        <v>0</v>
      </c>
      <c r="L139" s="8">
        <v>200000</v>
      </c>
      <c r="N139" s="8">
        <v>2155684131</v>
      </c>
      <c r="P139" s="8">
        <v>0</v>
      </c>
      <c r="R139" s="8">
        <v>0</v>
      </c>
      <c r="T139" s="8">
        <v>200000</v>
      </c>
      <c r="V139" s="8">
        <v>11380</v>
      </c>
      <c r="X139" s="8">
        <v>2155684131</v>
      </c>
      <c r="Z139" s="8">
        <v>2258406520</v>
      </c>
      <c r="AB139" s="8">
        <v>0.01</v>
      </c>
    </row>
    <row r="140" spans="1:28" ht="21.75" customHeight="1" x14ac:dyDescent="0.2">
      <c r="A140" s="16" t="s">
        <v>151</v>
      </c>
      <c r="B140" s="16"/>
      <c r="C140" s="16"/>
      <c r="E140" s="16">
        <v>0</v>
      </c>
      <c r="F140" s="16"/>
      <c r="H140" s="8">
        <v>0</v>
      </c>
      <c r="J140" s="8">
        <v>0</v>
      </c>
      <c r="L140" s="8">
        <v>1000000</v>
      </c>
      <c r="N140" s="8">
        <v>3599792752</v>
      </c>
      <c r="P140" s="8">
        <v>0</v>
      </c>
      <c r="R140" s="8">
        <v>0</v>
      </c>
      <c r="T140" s="8">
        <v>1000000</v>
      </c>
      <c r="V140" s="8">
        <v>5530</v>
      </c>
      <c r="X140" s="8">
        <v>3599792752</v>
      </c>
      <c r="Z140" s="8">
        <v>5487253100</v>
      </c>
      <c r="AB140" s="8">
        <v>0.03</v>
      </c>
    </row>
    <row r="141" spans="1:28" ht="21.75" customHeight="1" x14ac:dyDescent="0.2">
      <c r="A141" s="16" t="s">
        <v>152</v>
      </c>
      <c r="B141" s="16"/>
      <c r="C141" s="16"/>
      <c r="E141" s="16">
        <v>0</v>
      </c>
      <c r="F141" s="16"/>
      <c r="H141" s="8">
        <v>0</v>
      </c>
      <c r="J141" s="8">
        <v>0</v>
      </c>
      <c r="L141" s="8">
        <v>20000000</v>
      </c>
      <c r="N141" s="8">
        <v>0</v>
      </c>
      <c r="P141" s="8">
        <v>0</v>
      </c>
      <c r="R141" s="8">
        <v>0</v>
      </c>
      <c r="T141" s="8">
        <v>20000000</v>
      </c>
      <c r="V141" s="8">
        <v>1539</v>
      </c>
      <c r="X141" s="8">
        <v>22065446595</v>
      </c>
      <c r="Z141" s="8">
        <v>30542070600</v>
      </c>
      <c r="AB141" s="8">
        <v>0.15</v>
      </c>
    </row>
    <row r="142" spans="1:28" ht="21.75" customHeight="1" x14ac:dyDescent="0.2">
      <c r="A142" s="16" t="s">
        <v>153</v>
      </c>
      <c r="B142" s="16"/>
      <c r="C142" s="16"/>
      <c r="E142" s="16">
        <v>0</v>
      </c>
      <c r="F142" s="16"/>
      <c r="H142" s="8">
        <v>0</v>
      </c>
      <c r="J142" s="8">
        <v>0</v>
      </c>
      <c r="L142" s="8">
        <v>7315916</v>
      </c>
      <c r="N142" s="8">
        <v>0</v>
      </c>
      <c r="P142" s="8">
        <v>0</v>
      </c>
      <c r="R142" s="8">
        <v>0</v>
      </c>
      <c r="T142" s="8">
        <v>7315916</v>
      </c>
      <c r="V142" s="8">
        <v>2710</v>
      </c>
      <c r="X142" s="8">
        <v>14924468640</v>
      </c>
      <c r="Z142" s="8">
        <v>19672876356.857201</v>
      </c>
      <c r="AB142" s="8">
        <v>0.09</v>
      </c>
    </row>
    <row r="143" spans="1:28" ht="21.75" customHeight="1" x14ac:dyDescent="0.2">
      <c r="A143" s="16" t="s">
        <v>154</v>
      </c>
      <c r="B143" s="16"/>
      <c r="C143" s="16"/>
      <c r="E143" s="16">
        <v>0</v>
      </c>
      <c r="F143" s="16"/>
      <c r="H143" s="8">
        <v>0</v>
      </c>
      <c r="J143" s="8">
        <v>0</v>
      </c>
      <c r="L143" s="8">
        <v>119000000</v>
      </c>
      <c r="N143" s="8">
        <v>599698935950</v>
      </c>
      <c r="P143" s="8">
        <v>0</v>
      </c>
      <c r="R143" s="8">
        <v>0</v>
      </c>
      <c r="T143" s="8">
        <v>119000000</v>
      </c>
      <c r="V143" s="8">
        <v>6220</v>
      </c>
      <c r="X143" s="8">
        <v>599698935950</v>
      </c>
      <c r="Z143" s="8">
        <v>734458408600</v>
      </c>
      <c r="AB143" s="8">
        <v>3.53</v>
      </c>
    </row>
    <row r="144" spans="1:28" ht="21.75" customHeight="1" x14ac:dyDescent="0.2">
      <c r="A144" s="16" t="s">
        <v>155</v>
      </c>
      <c r="B144" s="16"/>
      <c r="C144" s="16"/>
      <c r="E144" s="16">
        <v>0</v>
      </c>
      <c r="F144" s="16"/>
      <c r="H144" s="8">
        <v>0</v>
      </c>
      <c r="J144" s="8">
        <v>0</v>
      </c>
      <c r="L144" s="8">
        <v>1200000</v>
      </c>
      <c r="N144" s="8">
        <v>22134618609</v>
      </c>
      <c r="P144" s="8">
        <v>-637500</v>
      </c>
      <c r="R144" s="8">
        <v>17105750275</v>
      </c>
      <c r="T144" s="8">
        <v>562500</v>
      </c>
      <c r="V144" s="8">
        <v>28680</v>
      </c>
      <c r="X144" s="8">
        <v>10375602472</v>
      </c>
      <c r="Z144" s="8">
        <v>16007795775</v>
      </c>
      <c r="AB144" s="8">
        <v>0.08</v>
      </c>
    </row>
    <row r="145" spans="1:28" ht="21.75" customHeight="1" x14ac:dyDescent="0.2">
      <c r="A145" s="16" t="s">
        <v>156</v>
      </c>
      <c r="B145" s="16"/>
      <c r="C145" s="16"/>
      <c r="E145" s="16">
        <v>0</v>
      </c>
      <c r="F145" s="16"/>
      <c r="H145" s="8">
        <v>0</v>
      </c>
      <c r="J145" s="8">
        <v>0</v>
      </c>
      <c r="L145" s="8">
        <v>1060000</v>
      </c>
      <c r="N145" s="8">
        <v>243338283135</v>
      </c>
      <c r="P145" s="8">
        <v>0</v>
      </c>
      <c r="R145" s="8">
        <v>0</v>
      </c>
      <c r="T145" s="8">
        <v>1060000</v>
      </c>
      <c r="V145" s="8">
        <v>302400</v>
      </c>
      <c r="X145" s="8">
        <v>243338283135</v>
      </c>
      <c r="Z145" s="8">
        <v>318066194880</v>
      </c>
      <c r="AB145" s="8">
        <v>1.53</v>
      </c>
    </row>
    <row r="146" spans="1:28" ht="21.75" customHeight="1" x14ac:dyDescent="0.2">
      <c r="A146" s="16" t="s">
        <v>157</v>
      </c>
      <c r="B146" s="16"/>
      <c r="C146" s="16"/>
      <c r="E146" s="16">
        <v>0</v>
      </c>
      <c r="F146" s="16"/>
      <c r="H146" s="8">
        <v>0</v>
      </c>
      <c r="J146" s="8">
        <v>0</v>
      </c>
      <c r="L146" s="8">
        <v>190024059</v>
      </c>
      <c r="N146" s="8">
        <v>685361184467</v>
      </c>
      <c r="P146" s="8">
        <v>0</v>
      </c>
      <c r="R146" s="8">
        <v>0</v>
      </c>
      <c r="T146" s="8">
        <v>190024059</v>
      </c>
      <c r="V146" s="8">
        <v>3980</v>
      </c>
      <c r="X146" s="8">
        <v>685361184467</v>
      </c>
      <c r="Z146" s="8">
        <v>750449588635.24097</v>
      </c>
      <c r="AB146" s="8">
        <v>3.61</v>
      </c>
    </row>
    <row r="147" spans="1:28" ht="21.75" customHeight="1" x14ac:dyDescent="0.2">
      <c r="A147" s="16" t="s">
        <v>158</v>
      </c>
      <c r="B147" s="16"/>
      <c r="C147" s="16"/>
      <c r="E147" s="16">
        <v>0</v>
      </c>
      <c r="F147" s="16"/>
      <c r="H147" s="8">
        <v>0</v>
      </c>
      <c r="J147" s="8">
        <v>0</v>
      </c>
      <c r="L147" s="8">
        <v>5000000</v>
      </c>
      <c r="N147" s="8">
        <v>7017558925</v>
      </c>
      <c r="P147" s="8">
        <v>0</v>
      </c>
      <c r="R147" s="8">
        <v>0</v>
      </c>
      <c r="T147" s="8">
        <v>5000000</v>
      </c>
      <c r="V147" s="8">
        <v>1291</v>
      </c>
      <c r="X147" s="8">
        <v>7017558925</v>
      </c>
      <c r="Z147" s="8">
        <v>6405102850</v>
      </c>
      <c r="AB147" s="8">
        <v>0.03</v>
      </c>
    </row>
    <row r="148" spans="1:28" ht="21.75" customHeight="1" x14ac:dyDescent="0.2">
      <c r="A148" s="16" t="s">
        <v>159</v>
      </c>
      <c r="B148" s="16"/>
      <c r="C148" s="16"/>
      <c r="E148" s="16">
        <v>0</v>
      </c>
      <c r="F148" s="16"/>
      <c r="H148" s="8">
        <v>0</v>
      </c>
      <c r="J148" s="8">
        <v>0</v>
      </c>
      <c r="L148" s="8">
        <v>500000</v>
      </c>
      <c r="N148" s="8">
        <v>9440081518</v>
      </c>
      <c r="P148" s="8">
        <v>0</v>
      </c>
      <c r="R148" s="8">
        <v>0</v>
      </c>
      <c r="T148" s="8">
        <v>500000</v>
      </c>
      <c r="V148" s="8">
        <v>19700</v>
      </c>
      <c r="X148" s="8">
        <v>9440081518</v>
      </c>
      <c r="Z148" s="8">
        <v>9773859500</v>
      </c>
      <c r="AB148" s="8">
        <v>0.05</v>
      </c>
    </row>
    <row r="149" spans="1:28" ht="21.75" customHeight="1" x14ac:dyDescent="0.2">
      <c r="A149" s="16" t="s">
        <v>160</v>
      </c>
      <c r="B149" s="16"/>
      <c r="C149" s="16"/>
      <c r="E149" s="16">
        <v>0</v>
      </c>
      <c r="F149" s="16"/>
      <c r="H149" s="8">
        <v>0</v>
      </c>
      <c r="J149" s="8">
        <v>0</v>
      </c>
      <c r="L149" s="8">
        <v>21953048</v>
      </c>
      <c r="N149" s="8">
        <v>0</v>
      </c>
      <c r="P149" s="8">
        <v>0</v>
      </c>
      <c r="R149" s="8">
        <v>0</v>
      </c>
      <c r="T149" s="8">
        <v>21953048</v>
      </c>
      <c r="V149" s="8">
        <v>4430</v>
      </c>
      <c r="X149" s="8">
        <v>69261866440</v>
      </c>
      <c r="Z149" s="8">
        <v>96500244659.592804</v>
      </c>
      <c r="AB149" s="8">
        <v>0.46</v>
      </c>
    </row>
    <row r="150" spans="1:28" ht="21.75" customHeight="1" x14ac:dyDescent="0.2">
      <c r="A150" s="16" t="s">
        <v>161</v>
      </c>
      <c r="B150" s="16"/>
      <c r="C150" s="16"/>
      <c r="E150" s="16">
        <v>0</v>
      </c>
      <c r="F150" s="16"/>
      <c r="H150" s="8">
        <v>0</v>
      </c>
      <c r="J150" s="8">
        <v>0</v>
      </c>
      <c r="L150" s="8">
        <v>30000000</v>
      </c>
      <c r="N150" s="8">
        <v>94749856909</v>
      </c>
      <c r="P150" s="8">
        <v>-15000000</v>
      </c>
      <c r="R150" s="8">
        <v>62513010436</v>
      </c>
      <c r="T150" s="8">
        <v>15000000</v>
      </c>
      <c r="V150" s="8">
        <v>4260</v>
      </c>
      <c r="X150" s="8">
        <v>47374928456</v>
      </c>
      <c r="Z150" s="8">
        <v>63406053000</v>
      </c>
      <c r="AB150" s="8">
        <v>0.31</v>
      </c>
    </row>
    <row r="151" spans="1:28" ht="21.75" customHeight="1" x14ac:dyDescent="0.2">
      <c r="A151" s="16" t="s">
        <v>162</v>
      </c>
      <c r="B151" s="16"/>
      <c r="C151" s="16"/>
      <c r="E151" s="16">
        <v>0</v>
      </c>
      <c r="F151" s="16"/>
      <c r="H151" s="8">
        <v>0</v>
      </c>
      <c r="J151" s="8">
        <v>0</v>
      </c>
      <c r="L151" s="8">
        <v>150000</v>
      </c>
      <c r="N151" s="8">
        <v>5604188433</v>
      </c>
      <c r="P151" s="8">
        <v>-150000</v>
      </c>
      <c r="R151" s="8">
        <v>6597224517</v>
      </c>
      <c r="T151" s="8">
        <v>0</v>
      </c>
      <c r="V151" s="8">
        <v>0</v>
      </c>
      <c r="X151" s="8">
        <v>0</v>
      </c>
      <c r="Z151" s="8">
        <v>0</v>
      </c>
      <c r="AB151" s="8">
        <v>0</v>
      </c>
    </row>
    <row r="152" spans="1:28" ht="21.75" customHeight="1" x14ac:dyDescent="0.2">
      <c r="A152" s="16" t="s">
        <v>163</v>
      </c>
      <c r="B152" s="16"/>
      <c r="C152" s="16"/>
      <c r="E152" s="16">
        <v>0</v>
      </c>
      <c r="F152" s="16"/>
      <c r="H152" s="8">
        <v>0</v>
      </c>
      <c r="J152" s="8">
        <v>0</v>
      </c>
      <c r="L152" s="8">
        <v>29995352</v>
      </c>
      <c r="N152" s="8">
        <v>583444842979</v>
      </c>
      <c r="P152" s="8">
        <v>0</v>
      </c>
      <c r="R152" s="8">
        <v>0</v>
      </c>
      <c r="T152" s="8">
        <v>29995352</v>
      </c>
      <c r="V152" s="8">
        <v>23700</v>
      </c>
      <c r="X152" s="8">
        <v>583444842979</v>
      </c>
      <c r="Z152" s="8">
        <v>705394663918.24805</v>
      </c>
      <c r="AB152" s="8">
        <v>3.39</v>
      </c>
    </row>
    <row r="153" spans="1:28" ht="21.75" customHeight="1" x14ac:dyDescent="0.2">
      <c r="A153" s="16" t="s">
        <v>164</v>
      </c>
      <c r="B153" s="16"/>
      <c r="C153" s="16"/>
      <c r="E153" s="16">
        <v>0</v>
      </c>
      <c r="F153" s="16"/>
      <c r="H153" s="8">
        <v>0</v>
      </c>
      <c r="J153" s="8">
        <v>0</v>
      </c>
      <c r="L153" s="8">
        <v>12066630</v>
      </c>
      <c r="N153" s="8">
        <v>171153750085</v>
      </c>
      <c r="P153" s="8">
        <v>-5000000</v>
      </c>
      <c r="R153" s="8">
        <v>79396789640</v>
      </c>
      <c r="T153" s="8">
        <v>7066630</v>
      </c>
      <c r="V153" s="8">
        <v>14110</v>
      </c>
      <c r="X153" s="8">
        <v>100233472390</v>
      </c>
      <c r="Z153" s="8">
        <v>98939389845.910995</v>
      </c>
      <c r="AB153" s="8">
        <v>0.48</v>
      </c>
    </row>
    <row r="154" spans="1:28" ht="21.75" customHeight="1" x14ac:dyDescent="0.2">
      <c r="A154" s="16" t="s">
        <v>165</v>
      </c>
      <c r="B154" s="16"/>
      <c r="C154" s="16"/>
      <c r="E154" s="16">
        <v>0</v>
      </c>
      <c r="F154" s="16"/>
      <c r="H154" s="8">
        <v>0</v>
      </c>
      <c r="J154" s="8">
        <v>0</v>
      </c>
      <c r="L154" s="8">
        <v>6000000</v>
      </c>
      <c r="N154" s="8">
        <v>35253666075</v>
      </c>
      <c r="P154" s="8">
        <v>0</v>
      </c>
      <c r="R154" s="8">
        <v>0</v>
      </c>
      <c r="T154" s="8">
        <v>6000000</v>
      </c>
      <c r="V154" s="8">
        <v>7270</v>
      </c>
      <c r="X154" s="8">
        <v>35253666075</v>
      </c>
      <c r="Z154" s="8">
        <v>43282817400</v>
      </c>
      <c r="AB154" s="8">
        <v>0.21</v>
      </c>
    </row>
    <row r="155" spans="1:28" ht="21.75" customHeight="1" x14ac:dyDescent="0.2">
      <c r="A155" s="17" t="s">
        <v>166</v>
      </c>
      <c r="B155" s="17"/>
      <c r="C155" s="17"/>
      <c r="D155" s="12"/>
      <c r="E155" s="16">
        <v>0</v>
      </c>
      <c r="F155" s="17"/>
      <c r="H155" s="9">
        <v>0</v>
      </c>
      <c r="J155" s="9">
        <v>0</v>
      </c>
      <c r="L155" s="9">
        <v>2000000</v>
      </c>
      <c r="N155" s="9">
        <v>0</v>
      </c>
      <c r="P155" s="9">
        <v>0</v>
      </c>
      <c r="R155" s="9">
        <v>0</v>
      </c>
      <c r="T155" s="9">
        <v>2000000</v>
      </c>
      <c r="V155" s="9">
        <v>722</v>
      </c>
      <c r="X155" s="9">
        <v>1048000000</v>
      </c>
      <c r="Z155" s="9">
        <v>1432837880</v>
      </c>
      <c r="AB155" s="9">
        <v>0.01</v>
      </c>
    </row>
    <row r="156" spans="1:28" ht="21.75" customHeight="1" x14ac:dyDescent="0.2">
      <c r="A156" s="24" t="s">
        <v>167</v>
      </c>
      <c r="B156" s="24"/>
      <c r="C156" s="24"/>
      <c r="D156" s="24"/>
      <c r="F156" s="11">
        <f>SUM(E8:F155)</f>
        <v>2924055161</v>
      </c>
      <c r="H156" s="11">
        <f>SUM(H9:H155)</f>
        <v>8881232632468</v>
      </c>
      <c r="J156" s="11">
        <f>SUM(J9:J155)</f>
        <v>14609403270869.516</v>
      </c>
      <c r="L156" s="11">
        <f>SUM(L9:L155)</f>
        <v>561145346</v>
      </c>
      <c r="N156" s="11">
        <f>SUM(N9:N155)</f>
        <v>3201581746271</v>
      </c>
      <c r="P156" s="11">
        <f>SUM(P9:P155)</f>
        <v>-593561969</v>
      </c>
      <c r="R156" s="11">
        <f>SUM(R9:R155)</f>
        <v>4174442037745</v>
      </c>
      <c r="T156" s="11">
        <f>SUM(T9:T155)</f>
        <v>2848138563</v>
      </c>
      <c r="V156" s="11"/>
      <c r="X156" s="11">
        <f>SUM(X9:X155)</f>
        <v>9813966147202</v>
      </c>
      <c r="Z156" s="11">
        <f>SUM(Z9:Z155)</f>
        <v>16086495857269.943</v>
      </c>
      <c r="AB156" s="11">
        <v>83.59</v>
      </c>
    </row>
    <row r="157" spans="1:28" ht="13.5" thickTop="1" x14ac:dyDescent="0.2"/>
    <row r="158" spans="1:28" x14ac:dyDescent="0.2">
      <c r="F158" s="45"/>
    </row>
    <row r="159" spans="1:28" x14ac:dyDescent="0.2">
      <c r="X159" s="45"/>
    </row>
  </sheetData>
  <mergeCells count="30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C128"/>
    <mergeCell ref="E128:F128"/>
    <mergeCell ref="A129:C129"/>
    <mergeCell ref="E129:F129"/>
    <mergeCell ref="A130:C130"/>
    <mergeCell ref="E130:F130"/>
    <mergeCell ref="A131:C131"/>
    <mergeCell ref="E131:F131"/>
    <mergeCell ref="A132:C132"/>
    <mergeCell ref="E132:F132"/>
    <mergeCell ref="A133:C133"/>
    <mergeCell ref="E133:F133"/>
    <mergeCell ref="A134:C134"/>
    <mergeCell ref="E134:F134"/>
    <mergeCell ref="A135:C135"/>
    <mergeCell ref="E135:F135"/>
    <mergeCell ref="A136:C136"/>
    <mergeCell ref="E136:F136"/>
    <mergeCell ref="A137:C137"/>
    <mergeCell ref="E137:F137"/>
    <mergeCell ref="A138:C138"/>
    <mergeCell ref="E138:F138"/>
    <mergeCell ref="A139:C139"/>
    <mergeCell ref="E139:F139"/>
    <mergeCell ref="A140:C140"/>
    <mergeCell ref="E140:F140"/>
    <mergeCell ref="A141:C141"/>
    <mergeCell ref="E141:F141"/>
    <mergeCell ref="A142:C142"/>
    <mergeCell ref="E142:F142"/>
    <mergeCell ref="A143:C143"/>
    <mergeCell ref="E143:F143"/>
    <mergeCell ref="A144:C144"/>
    <mergeCell ref="E144:F144"/>
    <mergeCell ref="A145:C145"/>
    <mergeCell ref="E145:F145"/>
    <mergeCell ref="A146:C146"/>
    <mergeCell ref="E146:F146"/>
    <mergeCell ref="A147:C147"/>
    <mergeCell ref="E147:F147"/>
    <mergeCell ref="A148:C148"/>
    <mergeCell ref="E148:F148"/>
    <mergeCell ref="A149:C149"/>
    <mergeCell ref="E149:F149"/>
    <mergeCell ref="A150:C150"/>
    <mergeCell ref="E150:F150"/>
    <mergeCell ref="A156:D156"/>
    <mergeCell ref="A151:C151"/>
    <mergeCell ref="E151:F151"/>
    <mergeCell ref="A152:C152"/>
    <mergeCell ref="E152:F152"/>
    <mergeCell ref="A153:C153"/>
    <mergeCell ref="E153:F153"/>
    <mergeCell ref="A154:C154"/>
    <mergeCell ref="E154:F154"/>
    <mergeCell ref="A155:C155"/>
    <mergeCell ref="E155:F15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F892-2DFB-428C-BFB6-AE63396C70D7}">
  <sheetPr>
    <tabColor theme="0" tint="-4.9989318521683403E-2"/>
    <pageSetUpPr fitToPage="1"/>
  </sheetPr>
  <dimension ref="A1:AB10"/>
  <sheetViews>
    <sheetView rightToLeft="1" workbookViewId="0">
      <pane ySplit="8" topLeftCell="A9" activePane="bottomLeft" state="frozen"/>
      <selection pane="bottomLeft" activeCell="T18" sqref="T18"/>
    </sheetView>
  </sheetViews>
  <sheetFormatPr defaultRowHeight="12.75" x14ac:dyDescent="0.2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14.7109375" style="1" bestFit="1" customWidth="1"/>
    <col min="7" max="7" width="1.28515625" style="1" customWidth="1"/>
    <col min="8" max="8" width="18.42578125" style="1" bestFit="1" customWidth="1"/>
    <col min="9" max="9" width="1.28515625" style="1" customWidth="1"/>
    <col min="10" max="10" width="19.7109375" style="1" bestFit="1" customWidth="1"/>
    <col min="11" max="11" width="1.28515625" style="1" customWidth="1"/>
    <col min="12" max="12" width="13.140625" style="1" bestFit="1" customWidth="1"/>
    <col min="13" max="13" width="1.28515625" style="1" customWidth="1"/>
    <col min="14" max="14" width="18.5703125" style="1" bestFit="1" customWidth="1"/>
    <col min="15" max="15" width="1.28515625" style="1" customWidth="1"/>
    <col min="16" max="16" width="13.42578125" style="1" bestFit="1" customWidth="1"/>
    <col min="17" max="17" width="1.28515625" style="1" customWidth="1"/>
    <col min="18" max="18" width="18.7109375" style="1" bestFit="1" customWidth="1"/>
    <col min="19" max="19" width="1.28515625" style="1" customWidth="1"/>
    <col min="20" max="20" width="14.710937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9.7109375" style="1" bestFit="1" customWidth="1"/>
    <col min="25" max="25" width="1.28515625" style="1" customWidth="1"/>
    <col min="26" max="26" width="19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3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2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2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2">
      <c r="F7" s="6"/>
      <c r="G7" s="6"/>
      <c r="H7" s="6"/>
      <c r="I7" s="6"/>
      <c r="J7" s="6"/>
      <c r="L7" s="25" t="s">
        <v>10</v>
      </c>
      <c r="M7" s="25"/>
      <c r="N7" s="25"/>
      <c r="O7" s="6"/>
      <c r="P7" s="25" t="s">
        <v>11</v>
      </c>
      <c r="Q7" s="25"/>
      <c r="R7" s="25"/>
      <c r="T7" s="6"/>
      <c r="U7" s="6"/>
      <c r="V7" s="6"/>
      <c r="W7" s="6"/>
      <c r="X7" s="6"/>
      <c r="Y7" s="6"/>
      <c r="Z7" s="6"/>
      <c r="AA7" s="6"/>
      <c r="AB7" s="6"/>
    </row>
    <row r="8" spans="1:28" ht="14.45" customHeight="1" x14ac:dyDescent="0.2">
      <c r="A8" s="20" t="s">
        <v>12</v>
      </c>
      <c r="B8" s="20"/>
      <c r="C8" s="20"/>
      <c r="E8" s="20" t="s">
        <v>13</v>
      </c>
      <c r="F8" s="20"/>
      <c r="H8" s="4" t="s">
        <v>14</v>
      </c>
      <c r="J8" s="4" t="s">
        <v>15</v>
      </c>
      <c r="L8" s="13" t="s">
        <v>13</v>
      </c>
      <c r="M8" s="6"/>
      <c r="N8" s="13" t="s">
        <v>14</v>
      </c>
      <c r="P8" s="13" t="s">
        <v>13</v>
      </c>
      <c r="Q8" s="6"/>
      <c r="R8" s="13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8" ht="21.75" customHeight="1" x14ac:dyDescent="0.2">
      <c r="A9" s="16" t="s">
        <v>97</v>
      </c>
      <c r="B9" s="16"/>
      <c r="C9" s="16"/>
      <c r="E9" s="16">
        <v>40591</v>
      </c>
      <c r="F9" s="16"/>
      <c r="H9" s="8">
        <v>977450630825</v>
      </c>
      <c r="J9" s="8">
        <v>1133820284800</v>
      </c>
      <c r="L9" s="8">
        <v>0</v>
      </c>
      <c r="N9" s="8">
        <v>0</v>
      </c>
      <c r="P9" s="8">
        <v>0</v>
      </c>
      <c r="R9" s="8">
        <v>0</v>
      </c>
      <c r="T9" s="8">
        <v>40591</v>
      </c>
      <c r="V9" s="8">
        <v>31770000</v>
      </c>
      <c r="X9" s="8">
        <v>977450630825</v>
      </c>
      <c r="Z9" s="8">
        <v>1286481087432</v>
      </c>
      <c r="AB9" s="8">
        <v>6.19</v>
      </c>
    </row>
    <row r="10" spans="1:28" ht="21.75" customHeight="1" thickBot="1" x14ac:dyDescent="0.25">
      <c r="A10" s="24" t="s">
        <v>167</v>
      </c>
      <c r="B10" s="24"/>
      <c r="C10" s="24"/>
      <c r="D10" s="24"/>
      <c r="F10" s="11">
        <f>SUM(E8:F9)</f>
        <v>40591</v>
      </c>
      <c r="H10" s="11">
        <f>SUM(H9:H9)</f>
        <v>977450630825</v>
      </c>
      <c r="J10" s="11">
        <f>SUM(J9:J9)</f>
        <v>1133820284800</v>
      </c>
      <c r="L10" s="11">
        <f>SUM(L9:L9)</f>
        <v>0</v>
      </c>
      <c r="N10" s="11">
        <f>SUM(N9:N9)</f>
        <v>0</v>
      </c>
      <c r="P10" s="11">
        <f>SUM(P9:P9)</f>
        <v>0</v>
      </c>
      <c r="R10" s="11">
        <f>SUM(R9:R9)</f>
        <v>0</v>
      </c>
      <c r="T10" s="11">
        <f>SUM(T9:T9)</f>
        <v>40591</v>
      </c>
      <c r="V10" s="11"/>
      <c r="X10" s="11">
        <f>SUM(X9:X9)</f>
        <v>977450630825</v>
      </c>
      <c r="Z10" s="11">
        <f>SUM(Z9:Z9)</f>
        <v>1286481087432</v>
      </c>
      <c r="AB10" s="11">
        <f>SUM(AB9)</f>
        <v>6.19</v>
      </c>
    </row>
  </sheetData>
  <mergeCells count="16">
    <mergeCell ref="A10:D10"/>
    <mergeCell ref="A9:C9"/>
    <mergeCell ref="E9:F9"/>
    <mergeCell ref="F6:J6"/>
    <mergeCell ref="L6:R6"/>
    <mergeCell ref="T6:AB6"/>
    <mergeCell ref="L7:N7"/>
    <mergeCell ref="P7:R7"/>
    <mergeCell ref="A8:C8"/>
    <mergeCell ref="E8:F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L16"/>
  <sheetViews>
    <sheetView rightToLeft="1" workbookViewId="0">
      <selection activeCell="F19" sqref="F19"/>
    </sheetView>
  </sheetViews>
  <sheetFormatPr defaultRowHeight="12.75" x14ac:dyDescent="0.2"/>
  <cols>
    <col min="1" max="1" width="6.28515625" style="1" bestFit="1" customWidth="1"/>
    <col min="2" max="2" width="35" style="1" customWidth="1"/>
    <col min="3" max="3" width="1.28515625" style="1" customWidth="1"/>
    <col min="4" max="4" width="16.85546875" style="1" bestFit="1" customWidth="1"/>
    <col min="5" max="5" width="1.28515625" style="1" customWidth="1"/>
    <col min="6" max="6" width="19.7109375" style="1" bestFit="1" customWidth="1"/>
    <col min="7" max="7" width="1.28515625" style="1" customWidth="1"/>
    <col min="8" max="8" width="19.42578125" style="1" bestFit="1" customWidth="1"/>
    <col min="9" max="9" width="1.28515625" style="1" customWidth="1"/>
    <col min="10" max="10" width="18.7109375" style="1" bestFit="1" customWidth="1"/>
    <col min="11" max="11" width="1.28515625" style="1" customWidth="1"/>
    <col min="12" max="12" width="18.42578125" style="1" bestFit="1" customWidth="1"/>
    <col min="13" max="13" width="0.28515625" style="1" customWidth="1"/>
    <col min="14" max="16384" width="9.140625" style="1"/>
  </cols>
  <sheetData>
    <row r="1" spans="1:1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2"/>
    <row r="5" spans="1:12" ht="14.45" customHeight="1" x14ac:dyDescent="0.2">
      <c r="A5" s="3" t="s">
        <v>171</v>
      </c>
      <c r="B5" s="19" t="s">
        <v>172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4.45" customHeight="1" x14ac:dyDescent="0.2">
      <c r="D6" s="4" t="s">
        <v>7</v>
      </c>
      <c r="F6" s="20" t="s">
        <v>8</v>
      </c>
      <c r="G6" s="20"/>
      <c r="H6" s="20"/>
      <c r="J6" s="4" t="s">
        <v>9</v>
      </c>
    </row>
    <row r="7" spans="1:12" ht="14.45" customHeight="1" x14ac:dyDescent="0.2">
      <c r="D7" s="6"/>
      <c r="F7" s="6"/>
      <c r="G7" s="6"/>
      <c r="H7" s="6"/>
      <c r="J7" s="6"/>
    </row>
    <row r="8" spans="1:12" ht="14.45" customHeight="1" x14ac:dyDescent="0.2">
      <c r="A8" s="20" t="s">
        <v>173</v>
      </c>
      <c r="B8" s="20"/>
      <c r="D8" s="4" t="s">
        <v>174</v>
      </c>
      <c r="F8" s="4" t="s">
        <v>175</v>
      </c>
      <c r="H8" s="4" t="s">
        <v>176</v>
      </c>
      <c r="J8" s="4" t="s">
        <v>174</v>
      </c>
      <c r="L8" s="4" t="s">
        <v>18</v>
      </c>
    </row>
    <row r="9" spans="1:12" ht="21.75" customHeight="1" x14ac:dyDescent="0.2">
      <c r="A9" s="22" t="s">
        <v>385</v>
      </c>
      <c r="B9" s="22"/>
      <c r="D9" s="7">
        <v>285496603</v>
      </c>
      <c r="F9" s="7">
        <v>4763972602</v>
      </c>
      <c r="H9" s="7">
        <v>4764848658</v>
      </c>
      <c r="J9" s="7">
        <v>284620547</v>
      </c>
      <c r="L9" s="42" t="s">
        <v>177</v>
      </c>
    </row>
    <row r="10" spans="1:12" ht="21.75" customHeight="1" x14ac:dyDescent="0.2">
      <c r="A10" s="16" t="s">
        <v>178</v>
      </c>
      <c r="B10" s="16"/>
      <c r="D10" s="8">
        <v>9699557307</v>
      </c>
      <c r="F10" s="8">
        <v>5979909324487</v>
      </c>
      <c r="H10" s="8">
        <v>5981278143491</v>
      </c>
      <c r="J10" s="8">
        <v>8330738303</v>
      </c>
      <c r="L10" s="43" t="s">
        <v>179</v>
      </c>
    </row>
    <row r="11" spans="1:12" ht="21.75" customHeight="1" x14ac:dyDescent="0.2">
      <c r="A11" s="16" t="s">
        <v>386</v>
      </c>
      <c r="B11" s="16"/>
      <c r="D11" s="8">
        <v>10000000000</v>
      </c>
      <c r="F11" s="8">
        <v>0</v>
      </c>
      <c r="H11" s="8">
        <v>0</v>
      </c>
      <c r="J11" s="8">
        <v>10000000000</v>
      </c>
      <c r="L11" s="43" t="s">
        <v>180</v>
      </c>
    </row>
    <row r="12" spans="1:12" ht="21.75" customHeight="1" x14ac:dyDescent="0.2">
      <c r="A12" s="16" t="s">
        <v>385</v>
      </c>
      <c r="B12" s="16"/>
      <c r="D12" s="8">
        <v>541546884141</v>
      </c>
      <c r="F12" s="8">
        <v>8534265755167</v>
      </c>
      <c r="H12" s="8">
        <v>8739013530527</v>
      </c>
      <c r="J12" s="8">
        <v>336799108781</v>
      </c>
      <c r="L12" s="43" t="s">
        <v>181</v>
      </c>
    </row>
    <row r="13" spans="1:12" ht="21.75" customHeight="1" x14ac:dyDescent="0.2">
      <c r="A13" s="16" t="s">
        <v>386</v>
      </c>
      <c r="B13" s="16"/>
      <c r="D13" s="8">
        <v>0</v>
      </c>
      <c r="F13" s="8">
        <v>1000000000000</v>
      </c>
      <c r="H13" s="8">
        <v>0</v>
      </c>
      <c r="J13" s="8">
        <v>1000000000000</v>
      </c>
      <c r="L13" s="43" t="s">
        <v>182</v>
      </c>
    </row>
    <row r="14" spans="1:12" ht="21.75" customHeight="1" x14ac:dyDescent="0.2">
      <c r="A14" s="16" t="s">
        <v>386</v>
      </c>
      <c r="B14" s="16"/>
      <c r="D14" s="8">
        <v>0</v>
      </c>
      <c r="F14" s="8">
        <v>1000000000000</v>
      </c>
      <c r="H14" s="8">
        <v>0</v>
      </c>
      <c r="J14" s="8">
        <v>1000000000000</v>
      </c>
      <c r="L14" s="43" t="s">
        <v>182</v>
      </c>
    </row>
    <row r="15" spans="1:12" ht="21.75" customHeight="1" x14ac:dyDescent="0.2">
      <c r="A15" s="17" t="s">
        <v>386</v>
      </c>
      <c r="B15" s="17"/>
      <c r="D15" s="9">
        <v>0</v>
      </c>
      <c r="F15" s="9">
        <v>500000000000</v>
      </c>
      <c r="H15" s="9">
        <v>200000000000</v>
      </c>
      <c r="J15" s="9">
        <v>300000000000</v>
      </c>
      <c r="L15" s="44" t="s">
        <v>183</v>
      </c>
    </row>
    <row r="16" spans="1:12" ht="21.75" customHeight="1" x14ac:dyDescent="0.2">
      <c r="A16" s="24" t="s">
        <v>167</v>
      </c>
      <c r="B16" s="24"/>
      <c r="D16" s="11">
        <f>SUM(D9:D15)</f>
        <v>561531938051</v>
      </c>
      <c r="F16" s="11">
        <f>SUM(F9:F15)</f>
        <v>17018939052256</v>
      </c>
      <c r="H16" s="11">
        <f>SUM(H9:H15)</f>
        <v>14925056522676</v>
      </c>
      <c r="J16" s="11">
        <f>SUM(J9:J15)</f>
        <v>2655414467631</v>
      </c>
      <c r="L16" s="41">
        <f>SUM(L9:L15)</f>
        <v>0</v>
      </c>
    </row>
  </sheetData>
  <mergeCells count="14">
    <mergeCell ref="A1:L1"/>
    <mergeCell ref="A2:L2"/>
    <mergeCell ref="A3:L3"/>
    <mergeCell ref="B5:L5"/>
    <mergeCell ref="F6:H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  <pageSetUpPr fitToPage="1"/>
  </sheetPr>
  <dimension ref="A1:J12"/>
  <sheetViews>
    <sheetView rightToLeft="1" workbookViewId="0">
      <selection activeCell="H26" sqref="H26"/>
    </sheetView>
  </sheetViews>
  <sheetFormatPr defaultRowHeight="12.75" x14ac:dyDescent="0.2"/>
  <cols>
    <col min="1" max="1" width="2.5703125" style="1" customWidth="1"/>
    <col min="2" max="2" width="44.140625" style="1" customWidth="1"/>
    <col min="3" max="3" width="1.28515625" style="1" customWidth="1"/>
    <col min="4" max="4" width="11.7109375" style="1" customWidth="1"/>
    <col min="5" max="5" width="1.28515625" style="1" customWidth="1"/>
    <col min="6" max="6" width="22" style="1" customWidth="1"/>
    <col min="7" max="7" width="1.28515625" style="1" customWidth="1"/>
    <col min="8" max="8" width="15.5703125" style="1" customWidth="1"/>
    <col min="9" max="9" width="1.28515625" style="1" customWidth="1"/>
    <col min="10" max="10" width="19.42578125" style="1" customWidth="1"/>
    <col min="11" max="11" width="0.28515625" style="1" customWidth="1"/>
    <col min="12" max="16384" width="9.140625" style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29.1" customHeight="1" x14ac:dyDescent="0.2">
      <c r="A5" s="3" t="s">
        <v>185</v>
      </c>
      <c r="B5" s="19" t="s">
        <v>186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/>
    <row r="7" spans="1:10" ht="14.45" customHeight="1" x14ac:dyDescent="0.2">
      <c r="A7" s="20" t="s">
        <v>187</v>
      </c>
      <c r="B7" s="20"/>
      <c r="D7" s="4" t="s">
        <v>188</v>
      </c>
      <c r="F7" s="4" t="s">
        <v>174</v>
      </c>
      <c r="H7" s="39" t="s">
        <v>189</v>
      </c>
      <c r="J7" s="4" t="s">
        <v>190</v>
      </c>
    </row>
    <row r="8" spans="1:10" ht="21.75" customHeight="1" x14ac:dyDescent="0.2">
      <c r="A8" s="22" t="s">
        <v>191</v>
      </c>
      <c r="B8" s="22"/>
      <c r="D8" s="32" t="s">
        <v>192</v>
      </c>
      <c r="F8" s="7">
        <f>'درآمد سرمایه گذاری در سهام'!J235</f>
        <v>3463463299437</v>
      </c>
      <c r="H8" s="35">
        <f>F8/$F$12*100</f>
        <v>97.603390893786766</v>
      </c>
      <c r="J8" s="7">
        <v>16.66</v>
      </c>
    </row>
    <row r="9" spans="1:10" ht="21.75" customHeight="1" x14ac:dyDescent="0.2">
      <c r="A9" s="16" t="s">
        <v>194</v>
      </c>
      <c r="B9" s="16"/>
      <c r="D9" s="33" t="s">
        <v>193</v>
      </c>
      <c r="F9" s="8">
        <v>0</v>
      </c>
      <c r="H9" s="35">
        <f t="shared" ref="H9:H11" si="0">F9/$F$12*100</f>
        <v>0</v>
      </c>
      <c r="J9" s="8">
        <v>0</v>
      </c>
    </row>
    <row r="10" spans="1:10" ht="21.75" customHeight="1" x14ac:dyDescent="0.2">
      <c r="A10" s="16" t="s">
        <v>196</v>
      </c>
      <c r="B10" s="16"/>
      <c r="D10" s="33" t="s">
        <v>195</v>
      </c>
      <c r="F10" s="8">
        <f>'درآمد سپرده بانکی'!D21</f>
        <v>78983322445</v>
      </c>
      <c r="H10" s="35">
        <f t="shared" si="0"/>
        <v>2.2258183292840066</v>
      </c>
      <c r="J10" s="8">
        <v>0.38</v>
      </c>
    </row>
    <row r="11" spans="1:10" ht="21.75" customHeight="1" x14ac:dyDescent="0.2">
      <c r="A11" s="17" t="s">
        <v>198</v>
      </c>
      <c r="B11" s="17"/>
      <c r="D11" s="34" t="s">
        <v>197</v>
      </c>
      <c r="F11" s="9">
        <f>'سایر درآمدها'!D11</f>
        <v>6060522922</v>
      </c>
      <c r="H11" s="35">
        <f t="shared" si="0"/>
        <v>0.17079077692923034</v>
      </c>
      <c r="J11" s="9">
        <v>0.1</v>
      </c>
    </row>
    <row r="12" spans="1:10" ht="21.75" customHeight="1" x14ac:dyDescent="0.2">
      <c r="A12" s="24" t="s">
        <v>167</v>
      </c>
      <c r="B12" s="24"/>
      <c r="D12" s="11"/>
      <c r="F12" s="11">
        <f>SUM(F8:F11)</f>
        <v>3548507144804</v>
      </c>
      <c r="H12" s="38">
        <f>SUM(H8:H11)</f>
        <v>100</v>
      </c>
      <c r="J12" s="11">
        <v>1.2142857142857142</v>
      </c>
    </row>
  </sheetData>
  <mergeCells count="10">
    <mergeCell ref="A1:J1"/>
    <mergeCell ref="A2:J2"/>
    <mergeCell ref="A3:J3"/>
    <mergeCell ref="B5:J5"/>
    <mergeCell ref="A7:B7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pageSetUpPr fitToPage="1"/>
  </sheetPr>
  <dimension ref="A1:W236"/>
  <sheetViews>
    <sheetView rightToLeft="1" workbookViewId="0">
      <pane ySplit="8" topLeftCell="A218" activePane="bottomLeft" state="frozen"/>
      <selection pane="bottomLeft" activeCell="W235" sqref="W235"/>
    </sheetView>
  </sheetViews>
  <sheetFormatPr defaultRowHeight="12.75" x14ac:dyDescent="0.2"/>
  <cols>
    <col min="1" max="1" width="6.140625" style="1" bestFit="1" customWidth="1"/>
    <col min="2" max="2" width="18.140625" style="1" customWidth="1"/>
    <col min="3" max="3" width="1.28515625" style="1" customWidth="1"/>
    <col min="4" max="4" width="15.7109375" style="1" bestFit="1" customWidth="1"/>
    <col min="5" max="5" width="1.28515625" style="1" customWidth="1"/>
    <col min="6" max="6" width="18.5703125" style="1" bestFit="1" customWidth="1"/>
    <col min="7" max="7" width="1.28515625" style="1" customWidth="1"/>
    <col min="8" max="8" width="18.5703125" style="1" bestFit="1" customWidth="1"/>
    <col min="9" max="9" width="1.28515625" style="1" customWidth="1"/>
    <col min="10" max="10" width="18.42578125" style="1" bestFit="1" customWidth="1"/>
    <col min="11" max="11" width="1.28515625" style="1" customWidth="1"/>
    <col min="12" max="12" width="17.42578125" style="1" bestFit="1" customWidth="1"/>
    <col min="13" max="13" width="1.28515625" style="1" customWidth="1"/>
    <col min="14" max="14" width="16.85546875" style="1" bestFit="1" customWidth="1"/>
    <col min="15" max="16" width="1.28515625" style="1" customWidth="1"/>
    <col min="17" max="17" width="18.42578125" style="1" bestFit="1" customWidth="1"/>
    <col min="18" max="18" width="1.28515625" style="1" customWidth="1"/>
    <col min="19" max="19" width="18.28515625" style="1" bestFit="1" customWidth="1"/>
    <col min="20" max="20" width="1.28515625" style="1" customWidth="1"/>
    <col min="21" max="21" width="19.85546875" style="1" bestFit="1" customWidth="1"/>
    <col min="22" max="22" width="1.28515625" style="1" customWidth="1"/>
    <col min="23" max="23" width="17.42578125" style="1" bestFit="1" customWidth="1"/>
    <col min="24" max="24" width="0.28515625" style="1" customWidth="1"/>
    <col min="25" max="25" width="14.42578125" style="1" bestFit="1" customWidth="1"/>
    <col min="26" max="16384" width="9.140625" style="1"/>
  </cols>
  <sheetData>
    <row r="1" spans="1:2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4.45" customHeight="1" x14ac:dyDescent="0.2"/>
    <row r="5" spans="1:23" ht="14.45" customHeight="1" x14ac:dyDescent="0.2">
      <c r="A5" s="3" t="s">
        <v>199</v>
      </c>
      <c r="B5" s="19" t="s">
        <v>200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14.45" customHeight="1" x14ac:dyDescent="0.2">
      <c r="D6" s="20" t="s">
        <v>201</v>
      </c>
      <c r="E6" s="20"/>
      <c r="F6" s="20"/>
      <c r="G6" s="20"/>
      <c r="H6" s="20"/>
      <c r="I6" s="20"/>
      <c r="J6" s="20"/>
      <c r="K6" s="20"/>
      <c r="L6" s="20"/>
      <c r="N6" s="20" t="s">
        <v>202</v>
      </c>
      <c r="O6" s="20"/>
      <c r="P6" s="20"/>
      <c r="Q6" s="20"/>
      <c r="R6" s="20"/>
      <c r="S6" s="20"/>
      <c r="T6" s="20"/>
      <c r="U6" s="20"/>
      <c r="V6" s="20"/>
      <c r="W6" s="20"/>
    </row>
    <row r="7" spans="1:23" ht="14.45" customHeight="1" x14ac:dyDescent="0.2">
      <c r="D7" s="6"/>
      <c r="E7" s="6"/>
      <c r="F7" s="6"/>
      <c r="G7" s="6"/>
      <c r="H7" s="6"/>
      <c r="I7" s="6"/>
      <c r="J7" s="25" t="s">
        <v>167</v>
      </c>
      <c r="K7" s="25"/>
      <c r="L7" s="25"/>
      <c r="N7" s="6"/>
      <c r="O7" s="6"/>
      <c r="P7" s="6"/>
      <c r="Q7" s="6"/>
      <c r="R7" s="6"/>
      <c r="S7" s="6"/>
      <c r="T7" s="6"/>
      <c r="U7" s="25" t="s">
        <v>167</v>
      </c>
      <c r="V7" s="25"/>
      <c r="W7" s="25"/>
    </row>
    <row r="8" spans="1:23" ht="14.45" customHeight="1" x14ac:dyDescent="0.2">
      <c r="A8" s="20" t="s">
        <v>203</v>
      </c>
      <c r="B8" s="20"/>
      <c r="D8" s="4" t="s">
        <v>204</v>
      </c>
      <c r="F8" s="4" t="s">
        <v>205</v>
      </c>
      <c r="H8" s="4" t="s">
        <v>206</v>
      </c>
      <c r="J8" s="13" t="s">
        <v>174</v>
      </c>
      <c r="K8" s="6"/>
      <c r="L8" s="13" t="s">
        <v>189</v>
      </c>
      <c r="N8" s="4" t="s">
        <v>204</v>
      </c>
      <c r="P8" s="20" t="s">
        <v>205</v>
      </c>
      <c r="Q8" s="20"/>
      <c r="S8" s="4" t="s">
        <v>206</v>
      </c>
      <c r="U8" s="13" t="s">
        <v>174</v>
      </c>
      <c r="V8" s="6"/>
      <c r="W8" s="13" t="s">
        <v>189</v>
      </c>
    </row>
    <row r="9" spans="1:23" ht="21.75" customHeight="1" x14ac:dyDescent="0.2">
      <c r="A9" s="22" t="s">
        <v>137</v>
      </c>
      <c r="B9" s="22"/>
      <c r="D9" s="7">
        <v>0</v>
      </c>
      <c r="F9" s="7">
        <v>0</v>
      </c>
      <c r="H9" s="7">
        <v>9530278423</v>
      </c>
      <c r="J9" s="7">
        <v>9530278423</v>
      </c>
      <c r="L9" s="30">
        <f>J9/$J$235*100</f>
        <v>0.27516614437777309</v>
      </c>
      <c r="N9" s="7">
        <v>0</v>
      </c>
      <c r="P9" s="22">
        <v>0</v>
      </c>
      <c r="Q9" s="22"/>
      <c r="S9" s="7">
        <v>9530278423</v>
      </c>
      <c r="U9" s="8">
        <f>N9+P9+S9</f>
        <v>9530278423</v>
      </c>
      <c r="W9" s="30">
        <f>U9/$U$235*100</f>
        <v>8.7559579510988528E-2</v>
      </c>
    </row>
    <row r="10" spans="1:23" ht="21.75" customHeight="1" x14ac:dyDescent="0.2">
      <c r="A10" s="16" t="s">
        <v>70</v>
      </c>
      <c r="B10" s="16"/>
      <c r="D10" s="8">
        <v>0</v>
      </c>
      <c r="F10" s="8">
        <v>0</v>
      </c>
      <c r="H10" s="8">
        <v>9117956758</v>
      </c>
      <c r="J10" s="8">
        <v>9117956758</v>
      </c>
      <c r="L10" s="35">
        <f>J10/$J$235*100</f>
        <v>0.26326124949792773</v>
      </c>
      <c r="N10" s="8">
        <v>0</v>
      </c>
      <c r="P10" s="16">
        <v>0</v>
      </c>
      <c r="Q10" s="16"/>
      <c r="S10" s="8">
        <v>9117956758</v>
      </c>
      <c r="U10" s="8">
        <f t="shared" ref="U10:U73" si="0">N10+P10+S10</f>
        <v>9117956758</v>
      </c>
      <c r="W10" s="30">
        <f t="shared" ref="W10:W73" si="1">U10/$U$235*100</f>
        <v>8.3771367875582189E-2</v>
      </c>
    </row>
    <row r="11" spans="1:23" ht="21.75" customHeight="1" x14ac:dyDescent="0.2">
      <c r="A11" s="16" t="s">
        <v>29</v>
      </c>
      <c r="B11" s="16"/>
      <c r="D11" s="8">
        <v>0</v>
      </c>
      <c r="F11" s="8">
        <v>-1104186712</v>
      </c>
      <c r="H11" s="8">
        <v>15935183044</v>
      </c>
      <c r="J11" s="8">
        <v>14830996332</v>
      </c>
      <c r="L11" s="35">
        <f t="shared" ref="L11:L74" si="2">J11/$J$235*100</f>
        <v>0.42821289125283468</v>
      </c>
      <c r="N11" s="8">
        <v>15116971917</v>
      </c>
      <c r="P11" s="16">
        <v>46178624157</v>
      </c>
      <c r="Q11" s="16"/>
      <c r="S11" s="8">
        <v>19195130870</v>
      </c>
      <c r="U11" s="8">
        <f t="shared" si="0"/>
        <v>80490726944</v>
      </c>
      <c r="W11" s="30">
        <f t="shared" si="1"/>
        <v>0.73950979110344883</v>
      </c>
    </row>
    <row r="12" spans="1:23" ht="21.75" customHeight="1" x14ac:dyDescent="0.2">
      <c r="A12" s="16" t="s">
        <v>42</v>
      </c>
      <c r="B12" s="16"/>
      <c r="D12" s="8">
        <v>0</v>
      </c>
      <c r="F12" s="8">
        <v>-251453574</v>
      </c>
      <c r="H12" s="8">
        <v>286842903</v>
      </c>
      <c r="J12" s="8">
        <v>35389329</v>
      </c>
      <c r="L12" s="35">
        <f t="shared" si="2"/>
        <v>1.0217902122927845E-3</v>
      </c>
      <c r="N12" s="8">
        <v>2088187500</v>
      </c>
      <c r="P12" s="16">
        <v>8026794353</v>
      </c>
      <c r="Q12" s="16"/>
      <c r="S12" s="8">
        <v>22090377103</v>
      </c>
      <c r="U12" s="8">
        <f t="shared" si="0"/>
        <v>32205358956</v>
      </c>
      <c r="W12" s="30">
        <f t="shared" si="1"/>
        <v>0.29588723046982579</v>
      </c>
    </row>
    <row r="13" spans="1:23" ht="21.75" customHeight="1" x14ac:dyDescent="0.2">
      <c r="A13" s="16" t="s">
        <v>142</v>
      </c>
      <c r="B13" s="16"/>
      <c r="D13" s="8">
        <v>0</v>
      </c>
      <c r="F13" s="8">
        <v>0</v>
      </c>
      <c r="H13" s="8">
        <v>-465</v>
      </c>
      <c r="J13" s="8">
        <v>-465</v>
      </c>
      <c r="L13" s="35">
        <f t="shared" si="2"/>
        <v>-1.3425867687859941E-8</v>
      </c>
      <c r="N13" s="8">
        <v>106</v>
      </c>
      <c r="P13" s="16">
        <v>0</v>
      </c>
      <c r="Q13" s="16"/>
      <c r="S13" s="8">
        <v>2266477789</v>
      </c>
      <c r="U13" s="8">
        <f t="shared" si="0"/>
        <v>2266477895</v>
      </c>
      <c r="W13" s="30">
        <f t="shared" si="1"/>
        <v>2.0823300500666855E-2</v>
      </c>
    </row>
    <row r="14" spans="1:23" ht="21.75" customHeight="1" x14ac:dyDescent="0.2">
      <c r="A14" s="16" t="s">
        <v>126</v>
      </c>
      <c r="B14" s="16"/>
      <c r="D14" s="8">
        <v>0</v>
      </c>
      <c r="F14" s="8">
        <v>0</v>
      </c>
      <c r="H14" s="8">
        <v>32361559796</v>
      </c>
      <c r="J14" s="8">
        <v>32361559796</v>
      </c>
      <c r="L14" s="35">
        <f t="shared" si="2"/>
        <v>0.93436993547067471</v>
      </c>
      <c r="N14" s="8">
        <v>0</v>
      </c>
      <c r="P14" s="16">
        <v>0</v>
      </c>
      <c r="Q14" s="16"/>
      <c r="S14" s="8">
        <v>32361559796</v>
      </c>
      <c r="U14" s="8">
        <f t="shared" si="0"/>
        <v>32361559796</v>
      </c>
      <c r="W14" s="30">
        <f t="shared" si="1"/>
        <v>0.29732232808844894</v>
      </c>
    </row>
    <row r="15" spans="1:23" ht="21.75" customHeight="1" x14ac:dyDescent="0.2">
      <c r="A15" s="16" t="s">
        <v>162</v>
      </c>
      <c r="B15" s="16"/>
      <c r="D15" s="8">
        <v>486600000</v>
      </c>
      <c r="F15" s="8">
        <v>0</v>
      </c>
      <c r="H15" s="8">
        <v>993036084</v>
      </c>
      <c r="J15" s="8">
        <v>1479636084</v>
      </c>
      <c r="L15" s="35">
        <f t="shared" si="2"/>
        <v>4.272128664509079E-2</v>
      </c>
      <c r="N15" s="8">
        <v>486600000</v>
      </c>
      <c r="P15" s="16">
        <v>0</v>
      </c>
      <c r="Q15" s="16"/>
      <c r="S15" s="8">
        <v>993036084</v>
      </c>
      <c r="U15" s="8">
        <f t="shared" si="0"/>
        <v>1479636084</v>
      </c>
      <c r="W15" s="30">
        <f t="shared" si="1"/>
        <v>1.3594179266752542E-2</v>
      </c>
    </row>
    <row r="16" spans="1:23" ht="21.75" customHeight="1" x14ac:dyDescent="0.2">
      <c r="A16" s="16" t="s">
        <v>109</v>
      </c>
      <c r="B16" s="16"/>
      <c r="D16" s="8">
        <v>0</v>
      </c>
      <c r="F16" s="8">
        <v>0</v>
      </c>
      <c r="H16" s="8">
        <v>1720885685</v>
      </c>
      <c r="J16" s="8">
        <v>1720885685</v>
      </c>
      <c r="L16" s="35">
        <f t="shared" si="2"/>
        <v>4.9686846263961776E-2</v>
      </c>
      <c r="N16" s="8">
        <v>0</v>
      </c>
      <c r="P16" s="16">
        <v>0</v>
      </c>
      <c r="Q16" s="16"/>
      <c r="S16" s="8">
        <v>1720885685</v>
      </c>
      <c r="U16" s="8">
        <f t="shared" si="0"/>
        <v>1720885685</v>
      </c>
      <c r="W16" s="30">
        <f t="shared" si="1"/>
        <v>1.5810663684434886E-2</v>
      </c>
    </row>
    <row r="17" spans="1:23" ht="21.75" customHeight="1" x14ac:dyDescent="0.2">
      <c r="A17" s="16" t="s">
        <v>49</v>
      </c>
      <c r="B17" s="16"/>
      <c r="D17" s="8">
        <v>0</v>
      </c>
      <c r="F17" s="8">
        <v>-63800704531</v>
      </c>
      <c r="H17" s="8">
        <v>79006349597</v>
      </c>
      <c r="J17" s="8">
        <v>15205645066</v>
      </c>
      <c r="L17" s="35">
        <f t="shared" si="2"/>
        <v>0.43903006185951904</v>
      </c>
      <c r="N17" s="8">
        <v>24134389000</v>
      </c>
      <c r="P17" s="16">
        <v>18222229049</v>
      </c>
      <c r="Q17" s="16"/>
      <c r="S17" s="8">
        <v>160770873728</v>
      </c>
      <c r="U17" s="8">
        <f t="shared" si="0"/>
        <v>203127491777</v>
      </c>
      <c r="W17" s="30">
        <f t="shared" si="1"/>
        <v>1.8662369531820235</v>
      </c>
    </row>
    <row r="18" spans="1:23" ht="21.75" customHeight="1" x14ac:dyDescent="0.2">
      <c r="A18" s="16" t="s">
        <v>144</v>
      </c>
      <c r="B18" s="16"/>
      <c r="D18" s="8">
        <v>0</v>
      </c>
      <c r="F18" s="8">
        <v>0</v>
      </c>
      <c r="H18" s="8">
        <v>13204088987</v>
      </c>
      <c r="J18" s="8">
        <v>13204088987</v>
      </c>
      <c r="L18" s="35">
        <f t="shared" si="2"/>
        <v>0.38123946597460345</v>
      </c>
      <c r="N18" s="8">
        <v>1878600000</v>
      </c>
      <c r="P18" s="16">
        <v>0</v>
      </c>
      <c r="Q18" s="16"/>
      <c r="S18" s="8">
        <v>52103575298</v>
      </c>
      <c r="U18" s="8">
        <f t="shared" si="0"/>
        <v>53982175298</v>
      </c>
      <c r="W18" s="30">
        <f t="shared" si="1"/>
        <v>0.49596206536571108</v>
      </c>
    </row>
    <row r="19" spans="1:23" ht="21.75" customHeight="1" x14ac:dyDescent="0.2">
      <c r="A19" s="16" t="s">
        <v>112</v>
      </c>
      <c r="B19" s="16"/>
      <c r="D19" s="8">
        <v>0</v>
      </c>
      <c r="F19" s="8">
        <v>0</v>
      </c>
      <c r="H19" s="8">
        <v>264163139688</v>
      </c>
      <c r="J19" s="8">
        <v>264163139688</v>
      </c>
      <c r="L19" s="35">
        <f t="shared" si="2"/>
        <v>7.6271384117435517</v>
      </c>
      <c r="N19" s="8">
        <v>0</v>
      </c>
      <c r="P19" s="16">
        <v>0</v>
      </c>
      <c r="Q19" s="16"/>
      <c r="S19" s="8">
        <v>290391018601</v>
      </c>
      <c r="U19" s="8">
        <f t="shared" si="0"/>
        <v>290391018601</v>
      </c>
      <c r="W19" s="30">
        <f t="shared" si="1"/>
        <v>2.6679719472946202</v>
      </c>
    </row>
    <row r="20" spans="1:23" ht="21.75" customHeight="1" x14ac:dyDescent="0.2">
      <c r="A20" s="16" t="s">
        <v>132</v>
      </c>
      <c r="B20" s="16"/>
      <c r="D20" s="8">
        <v>0</v>
      </c>
      <c r="F20" s="8">
        <v>0</v>
      </c>
      <c r="H20" s="8">
        <v>-9</v>
      </c>
      <c r="J20" s="8">
        <v>-9</v>
      </c>
      <c r="L20" s="35">
        <f t="shared" si="2"/>
        <v>-2.5985550363599887E-10</v>
      </c>
      <c r="N20" s="8">
        <v>66</v>
      </c>
      <c r="P20" s="16">
        <v>0</v>
      </c>
      <c r="Q20" s="16"/>
      <c r="S20" s="8">
        <v>36440626042</v>
      </c>
      <c r="U20" s="8">
        <f t="shared" si="0"/>
        <v>36440626108</v>
      </c>
      <c r="W20" s="30">
        <f t="shared" si="1"/>
        <v>0.33479881253345734</v>
      </c>
    </row>
    <row r="21" spans="1:23" ht="21.75" customHeight="1" x14ac:dyDescent="0.2">
      <c r="A21" s="16" t="s">
        <v>102</v>
      </c>
      <c r="B21" s="16"/>
      <c r="D21" s="8">
        <v>0</v>
      </c>
      <c r="F21" s="8">
        <v>9696810226</v>
      </c>
      <c r="H21" s="8">
        <v>29812817682</v>
      </c>
      <c r="J21" s="8">
        <v>39509627908</v>
      </c>
      <c r="L21" s="35">
        <f t="shared" si="2"/>
        <v>1.1407549176115841</v>
      </c>
      <c r="N21" s="8">
        <v>20628839474</v>
      </c>
      <c r="P21" s="16">
        <v>142597145874</v>
      </c>
      <c r="Q21" s="16"/>
      <c r="S21" s="8">
        <v>41462667055</v>
      </c>
      <c r="U21" s="8">
        <f t="shared" si="0"/>
        <v>204688652403</v>
      </c>
      <c r="W21" s="30">
        <f t="shared" si="1"/>
        <v>1.8805801404315985</v>
      </c>
    </row>
    <row r="22" spans="1:23" ht="21.75" customHeight="1" x14ac:dyDescent="0.2">
      <c r="A22" s="16" t="s">
        <v>115</v>
      </c>
      <c r="B22" s="16"/>
      <c r="D22" s="8">
        <v>0</v>
      </c>
      <c r="F22" s="8">
        <v>0</v>
      </c>
      <c r="H22" s="8">
        <v>16299923533</v>
      </c>
      <c r="J22" s="8">
        <v>16299923533</v>
      </c>
      <c r="L22" s="35">
        <f t="shared" si="2"/>
        <v>0.47062498209955389</v>
      </c>
      <c r="N22" s="8">
        <v>0</v>
      </c>
      <c r="P22" s="16">
        <v>0</v>
      </c>
      <c r="Q22" s="16"/>
      <c r="S22" s="8">
        <v>16299923533</v>
      </c>
      <c r="U22" s="8">
        <f t="shared" si="0"/>
        <v>16299923533</v>
      </c>
      <c r="W22" s="30">
        <f t="shared" si="1"/>
        <v>0.14975579802226591</v>
      </c>
    </row>
    <row r="23" spans="1:23" ht="21.75" customHeight="1" x14ac:dyDescent="0.2">
      <c r="A23" s="16" t="s">
        <v>110</v>
      </c>
      <c r="B23" s="16"/>
      <c r="D23" s="8">
        <v>2436999669</v>
      </c>
      <c r="F23" s="8">
        <v>0</v>
      </c>
      <c r="H23" s="8">
        <v>30958368608</v>
      </c>
      <c r="J23" s="8">
        <v>33395368277</v>
      </c>
      <c r="L23" s="35">
        <f t="shared" si="2"/>
        <v>0.96421891585883268</v>
      </c>
      <c r="N23" s="8">
        <v>2436999669</v>
      </c>
      <c r="P23" s="16">
        <v>0</v>
      </c>
      <c r="Q23" s="16"/>
      <c r="S23" s="8">
        <v>30958368608</v>
      </c>
      <c r="U23" s="8">
        <f t="shared" si="0"/>
        <v>33395368277</v>
      </c>
      <c r="W23" s="30">
        <f t="shared" si="1"/>
        <v>0.30682045939936603</v>
      </c>
    </row>
    <row r="24" spans="1:23" ht="21.75" customHeight="1" x14ac:dyDescent="0.2">
      <c r="A24" s="16" t="s">
        <v>155</v>
      </c>
      <c r="B24" s="16"/>
      <c r="D24" s="8">
        <v>0</v>
      </c>
      <c r="F24" s="8">
        <v>5632193303</v>
      </c>
      <c r="H24" s="8">
        <v>5346734138</v>
      </c>
      <c r="J24" s="8">
        <v>10978927441</v>
      </c>
      <c r="L24" s="35">
        <f t="shared" si="2"/>
        <v>0.31699274661823812</v>
      </c>
      <c r="N24" s="8">
        <v>0</v>
      </c>
      <c r="P24" s="16">
        <v>5632193303</v>
      </c>
      <c r="Q24" s="16"/>
      <c r="S24" s="8">
        <v>5346734138</v>
      </c>
      <c r="U24" s="8">
        <f t="shared" si="0"/>
        <v>10978927441</v>
      </c>
      <c r="W24" s="30">
        <f t="shared" si="1"/>
        <v>0.10086906463253215</v>
      </c>
    </row>
    <row r="25" spans="1:23" ht="21.75" customHeight="1" x14ac:dyDescent="0.2">
      <c r="A25" s="16" t="s">
        <v>103</v>
      </c>
      <c r="B25" s="16"/>
      <c r="D25" s="8">
        <v>0</v>
      </c>
      <c r="F25" s="8">
        <v>0</v>
      </c>
      <c r="H25" s="8">
        <v>5077283343</v>
      </c>
      <c r="J25" s="8">
        <v>5077283343</v>
      </c>
      <c r="L25" s="35">
        <f t="shared" si="2"/>
        <v>0.14659555779977035</v>
      </c>
      <c r="N25" s="8">
        <v>0</v>
      </c>
      <c r="P25" s="16">
        <v>0</v>
      </c>
      <c r="Q25" s="16"/>
      <c r="S25" s="8">
        <v>41772499925</v>
      </c>
      <c r="U25" s="8">
        <f t="shared" si="0"/>
        <v>41772499925</v>
      </c>
      <c r="W25" s="30">
        <f t="shared" si="1"/>
        <v>0.38378548518884126</v>
      </c>
    </row>
    <row r="26" spans="1:23" ht="21.75" customHeight="1" x14ac:dyDescent="0.2">
      <c r="A26" s="16" t="s">
        <v>48</v>
      </c>
      <c r="B26" s="16"/>
      <c r="D26" s="8">
        <v>0</v>
      </c>
      <c r="F26" s="8">
        <v>-138997878667</v>
      </c>
      <c r="H26" s="8">
        <v>170709304298</v>
      </c>
      <c r="J26" s="8">
        <v>31711425631</v>
      </c>
      <c r="L26" s="35">
        <f t="shared" si="2"/>
        <v>0.91559871981766983</v>
      </c>
      <c r="N26" s="8">
        <v>38032248737</v>
      </c>
      <c r="P26" s="16">
        <v>95404090404</v>
      </c>
      <c r="Q26" s="16"/>
      <c r="S26" s="8">
        <v>336197150955</v>
      </c>
      <c r="U26" s="8">
        <f t="shared" si="0"/>
        <v>469633490096</v>
      </c>
      <c r="W26" s="30">
        <f t="shared" si="1"/>
        <v>4.3147649094746452</v>
      </c>
    </row>
    <row r="27" spans="1:23" ht="21.75" customHeight="1" x14ac:dyDescent="0.2">
      <c r="A27" s="16" t="s">
        <v>121</v>
      </c>
      <c r="B27" s="16"/>
      <c r="D27" s="8">
        <v>0</v>
      </c>
      <c r="F27" s="8">
        <v>0</v>
      </c>
      <c r="H27" s="8">
        <v>1075776771</v>
      </c>
      <c r="J27" s="8">
        <v>1075776771</v>
      </c>
      <c r="L27" s="35">
        <f t="shared" si="2"/>
        <v>3.1060723847568181E-2</v>
      </c>
      <c r="N27" s="8">
        <v>0</v>
      </c>
      <c r="P27" s="16">
        <v>0</v>
      </c>
      <c r="Q27" s="16"/>
      <c r="S27" s="8">
        <v>18126904253</v>
      </c>
      <c r="U27" s="8">
        <f t="shared" si="0"/>
        <v>18126904253</v>
      </c>
      <c r="W27" s="30">
        <f t="shared" si="1"/>
        <v>0.16654121147165879</v>
      </c>
    </row>
    <row r="28" spans="1:23" ht="21.75" customHeight="1" x14ac:dyDescent="0.2">
      <c r="A28" s="16" t="s">
        <v>44</v>
      </c>
      <c r="B28" s="16"/>
      <c r="D28" s="8">
        <v>0</v>
      </c>
      <c r="F28" s="8">
        <v>-281356461</v>
      </c>
      <c r="H28" s="8">
        <v>272588919</v>
      </c>
      <c r="J28" s="8">
        <v>-8767542</v>
      </c>
      <c r="L28" s="35">
        <f t="shared" si="2"/>
        <v>-2.5314378245108586E-4</v>
      </c>
      <c r="N28" s="8">
        <v>0</v>
      </c>
      <c r="P28" s="16">
        <v>243813079</v>
      </c>
      <c r="Q28" s="16"/>
      <c r="S28" s="8">
        <v>272588919</v>
      </c>
      <c r="U28" s="8">
        <f t="shared" si="0"/>
        <v>516401998</v>
      </c>
      <c r="W28" s="30">
        <f t="shared" si="1"/>
        <v>4.7444512947693073E-3</v>
      </c>
    </row>
    <row r="29" spans="1:23" ht="21.75" customHeight="1" x14ac:dyDescent="0.2">
      <c r="A29" s="16" t="s">
        <v>141</v>
      </c>
      <c r="B29" s="16"/>
      <c r="D29" s="8">
        <v>78</v>
      </c>
      <c r="F29" s="8">
        <v>0</v>
      </c>
      <c r="H29" s="8">
        <v>-522</v>
      </c>
      <c r="J29" s="8">
        <v>-444</v>
      </c>
      <c r="L29" s="35">
        <f t="shared" si="2"/>
        <v>-1.2819538179375944E-8</v>
      </c>
      <c r="N29" s="8">
        <v>78</v>
      </c>
      <c r="P29" s="16">
        <v>0</v>
      </c>
      <c r="Q29" s="16"/>
      <c r="S29" s="8">
        <v>16006871942</v>
      </c>
      <c r="U29" s="8">
        <f t="shared" si="0"/>
        <v>16006872020</v>
      </c>
      <c r="W29" s="30">
        <f t="shared" si="1"/>
        <v>0.14706338274178327</v>
      </c>
    </row>
    <row r="30" spans="1:23" ht="21.75" customHeight="1" x14ac:dyDescent="0.2">
      <c r="A30" s="16" t="s">
        <v>139</v>
      </c>
      <c r="B30" s="16"/>
      <c r="D30" s="8">
        <v>0</v>
      </c>
      <c r="F30" s="8">
        <v>0</v>
      </c>
      <c r="H30" s="8">
        <v>68677776743</v>
      </c>
      <c r="J30" s="8">
        <v>68677776743</v>
      </c>
      <c r="L30" s="35">
        <f t="shared" si="2"/>
        <v>1.9829220293503282</v>
      </c>
      <c r="N30" s="8">
        <v>14417732930</v>
      </c>
      <c r="P30" s="16">
        <v>0</v>
      </c>
      <c r="Q30" s="16"/>
      <c r="S30" s="8">
        <v>68677776743</v>
      </c>
      <c r="U30" s="8">
        <f t="shared" si="0"/>
        <v>83095509673</v>
      </c>
      <c r="W30" s="30">
        <f t="shared" si="1"/>
        <v>0.76344127246692095</v>
      </c>
    </row>
    <row r="31" spans="1:23" ht="21.75" customHeight="1" x14ac:dyDescent="0.2">
      <c r="A31" s="16" t="s">
        <v>62</v>
      </c>
      <c r="B31" s="16"/>
      <c r="D31" s="8">
        <v>0</v>
      </c>
      <c r="F31" s="8">
        <v>0</v>
      </c>
      <c r="H31" s="8">
        <v>8026451284</v>
      </c>
      <c r="J31" s="8">
        <v>8026451284</v>
      </c>
      <c r="L31" s="35">
        <f t="shared" si="2"/>
        <v>0.23174639342373662</v>
      </c>
      <c r="N31" s="8">
        <v>0</v>
      </c>
      <c r="P31" s="16">
        <v>0</v>
      </c>
      <c r="Q31" s="16"/>
      <c r="S31" s="8">
        <v>8026451284</v>
      </c>
      <c r="U31" s="8">
        <f t="shared" si="0"/>
        <v>8026451284</v>
      </c>
      <c r="W31" s="30">
        <f t="shared" si="1"/>
        <v>7.3743144554558007E-2</v>
      </c>
    </row>
    <row r="32" spans="1:23" ht="21.75" customHeight="1" x14ac:dyDescent="0.2">
      <c r="A32" s="16" t="s">
        <v>72</v>
      </c>
      <c r="B32" s="16"/>
      <c r="D32" s="8">
        <v>0</v>
      </c>
      <c r="F32" s="8">
        <v>0</v>
      </c>
      <c r="H32" s="8">
        <v>27882731169</v>
      </c>
      <c r="J32" s="8">
        <v>27882731169</v>
      </c>
      <c r="L32" s="35">
        <f t="shared" si="2"/>
        <v>0.8050534611852953</v>
      </c>
      <c r="N32" s="8">
        <v>572241611</v>
      </c>
      <c r="P32" s="16">
        <v>0</v>
      </c>
      <c r="Q32" s="16"/>
      <c r="S32" s="8">
        <v>27882731169</v>
      </c>
      <c r="U32" s="8">
        <f t="shared" si="0"/>
        <v>28454972780</v>
      </c>
      <c r="W32" s="30">
        <f t="shared" si="1"/>
        <v>0.26143049982679656</v>
      </c>
    </row>
    <row r="33" spans="1:23" ht="21.75" customHeight="1" x14ac:dyDescent="0.2">
      <c r="A33" s="16" t="s">
        <v>73</v>
      </c>
      <c r="B33" s="16"/>
      <c r="D33" s="8">
        <v>0</v>
      </c>
      <c r="F33" s="8">
        <v>-29446588640</v>
      </c>
      <c r="H33" s="8">
        <v>41317627095</v>
      </c>
      <c r="J33" s="8">
        <v>11871038455</v>
      </c>
      <c r="L33" s="35">
        <f t="shared" si="2"/>
        <v>0.34275051960070385</v>
      </c>
      <c r="N33" s="8">
        <v>3172665568</v>
      </c>
      <c r="P33" s="16">
        <v>49845807775</v>
      </c>
      <c r="Q33" s="16"/>
      <c r="S33" s="8">
        <v>41317627095</v>
      </c>
      <c r="U33" s="8">
        <f t="shared" si="0"/>
        <v>94336100438</v>
      </c>
      <c r="W33" s="30">
        <f t="shared" si="1"/>
        <v>0.86671437291099807</v>
      </c>
    </row>
    <row r="34" spans="1:23" ht="21.75" customHeight="1" x14ac:dyDescent="0.2">
      <c r="A34" s="16" t="s">
        <v>104</v>
      </c>
      <c r="B34" s="16"/>
      <c r="D34" s="8">
        <v>0</v>
      </c>
      <c r="F34" s="8">
        <v>0</v>
      </c>
      <c r="H34" s="8">
        <v>-415</v>
      </c>
      <c r="J34" s="8">
        <v>-415</v>
      </c>
      <c r="L34" s="35">
        <f t="shared" si="2"/>
        <v>-1.198222600099328E-8</v>
      </c>
      <c r="N34" s="8">
        <v>222</v>
      </c>
      <c r="P34" s="16">
        <v>0</v>
      </c>
      <c r="Q34" s="16"/>
      <c r="S34" s="8">
        <v>41644274098</v>
      </c>
      <c r="U34" s="8">
        <f t="shared" si="0"/>
        <v>41644274320</v>
      </c>
      <c r="W34" s="30">
        <f t="shared" si="1"/>
        <v>0.38260741047181662</v>
      </c>
    </row>
    <row r="35" spans="1:23" ht="21.75" customHeight="1" x14ac:dyDescent="0.2">
      <c r="A35" s="16" t="s">
        <v>45</v>
      </c>
      <c r="B35" s="16"/>
      <c r="D35" s="8">
        <v>0</v>
      </c>
      <c r="F35" s="8">
        <v>-36065575134</v>
      </c>
      <c r="H35" s="8">
        <v>43038825905</v>
      </c>
      <c r="J35" s="8">
        <v>6973250771</v>
      </c>
      <c r="L35" s="35">
        <f t="shared" si="2"/>
        <v>0.20133751011981363</v>
      </c>
      <c r="N35" s="8">
        <v>29680887600</v>
      </c>
      <c r="P35" s="16">
        <v>26160061724</v>
      </c>
      <c r="Q35" s="16"/>
      <c r="S35" s="8">
        <v>43038825905</v>
      </c>
      <c r="U35" s="8">
        <f t="shared" si="0"/>
        <v>98879775229</v>
      </c>
      <c r="W35" s="30">
        <f t="shared" si="1"/>
        <v>0.9084594548987921</v>
      </c>
    </row>
    <row r="36" spans="1:23" ht="21.75" customHeight="1" x14ac:dyDescent="0.2">
      <c r="A36" s="16" t="s">
        <v>83</v>
      </c>
      <c r="B36" s="16"/>
      <c r="D36" s="8">
        <v>0</v>
      </c>
      <c r="F36" s="8">
        <v>0</v>
      </c>
      <c r="H36" s="8">
        <v>35135319307</v>
      </c>
      <c r="J36" s="8">
        <v>35135319307</v>
      </c>
      <c r="L36" s="35">
        <f t="shared" si="2"/>
        <v>1.0144562326591244</v>
      </c>
      <c r="N36" s="8">
        <v>31897188755</v>
      </c>
      <c r="P36" s="16">
        <v>0</v>
      </c>
      <c r="Q36" s="16"/>
      <c r="S36" s="8">
        <v>30951580116</v>
      </c>
      <c r="U36" s="8">
        <f t="shared" si="0"/>
        <v>62848768871</v>
      </c>
      <c r="W36" s="30">
        <f t="shared" si="1"/>
        <v>0.57742403011514465</v>
      </c>
    </row>
    <row r="37" spans="1:23" ht="21.75" customHeight="1" x14ac:dyDescent="0.2">
      <c r="A37" s="16" t="s">
        <v>64</v>
      </c>
      <c r="B37" s="16"/>
      <c r="D37" s="8">
        <v>0</v>
      </c>
      <c r="F37" s="8">
        <v>0</v>
      </c>
      <c r="H37" s="8">
        <v>0</v>
      </c>
      <c r="J37" s="8">
        <v>0</v>
      </c>
      <c r="L37" s="35">
        <f t="shared" si="2"/>
        <v>0</v>
      </c>
      <c r="N37" s="8">
        <v>0</v>
      </c>
      <c r="P37" s="16">
        <v>0</v>
      </c>
      <c r="Q37" s="16"/>
      <c r="S37" s="8">
        <v>0</v>
      </c>
      <c r="U37" s="8">
        <f t="shared" si="0"/>
        <v>0</v>
      </c>
      <c r="W37" s="30">
        <f t="shared" si="1"/>
        <v>0</v>
      </c>
    </row>
    <row r="38" spans="1:23" ht="21.75" customHeight="1" x14ac:dyDescent="0.2">
      <c r="A38" s="16" t="s">
        <v>57</v>
      </c>
      <c r="B38" s="16"/>
      <c r="D38" s="8">
        <v>0</v>
      </c>
      <c r="F38" s="8">
        <v>0</v>
      </c>
      <c r="H38" s="8">
        <v>-517</v>
      </c>
      <c r="J38" s="8">
        <v>-517</v>
      </c>
      <c r="L38" s="35">
        <f t="shared" si="2"/>
        <v>-1.492725504220127E-8</v>
      </c>
      <c r="N38" s="8">
        <v>3750000000</v>
      </c>
      <c r="P38" s="16">
        <v>0</v>
      </c>
      <c r="Q38" s="16"/>
      <c r="S38" s="8">
        <v>-7285605682</v>
      </c>
      <c r="U38" s="8">
        <f t="shared" si="0"/>
        <v>-3535605682</v>
      </c>
      <c r="W38" s="30">
        <f t="shared" si="1"/>
        <v>-3.2483431552793138E-2</v>
      </c>
    </row>
    <row r="39" spans="1:23" ht="21.75" customHeight="1" x14ac:dyDescent="0.2">
      <c r="A39" s="16" t="s">
        <v>60</v>
      </c>
      <c r="B39" s="16"/>
      <c r="D39" s="8">
        <v>0</v>
      </c>
      <c r="F39" s="8">
        <v>-1040637305</v>
      </c>
      <c r="H39" s="8">
        <v>1084968817</v>
      </c>
      <c r="J39" s="8">
        <v>44331512</v>
      </c>
      <c r="L39" s="35">
        <f t="shared" si="2"/>
        <v>1.279976375300592E-3</v>
      </c>
      <c r="N39" s="8">
        <v>0</v>
      </c>
      <c r="P39" s="16">
        <v>200420960</v>
      </c>
      <c r="Q39" s="16"/>
      <c r="S39" s="8">
        <v>1084968817</v>
      </c>
      <c r="U39" s="8">
        <f t="shared" si="0"/>
        <v>1285389777</v>
      </c>
      <c r="W39" s="30">
        <f t="shared" si="1"/>
        <v>1.1809538335230997E-2</v>
      </c>
    </row>
    <row r="40" spans="1:23" ht="21.75" customHeight="1" x14ac:dyDescent="0.2">
      <c r="A40" s="16" t="s">
        <v>96</v>
      </c>
      <c r="B40" s="16"/>
      <c r="D40" s="8">
        <v>0</v>
      </c>
      <c r="F40" s="8">
        <v>20641546263</v>
      </c>
      <c r="H40" s="8">
        <v>22332825011</v>
      </c>
      <c r="J40" s="8">
        <v>42974371274</v>
      </c>
      <c r="L40" s="35">
        <f t="shared" si="2"/>
        <v>1.2407918767606301</v>
      </c>
      <c r="N40" s="8">
        <v>24251252381</v>
      </c>
      <c r="P40" s="16">
        <v>33439339369</v>
      </c>
      <c r="Q40" s="16"/>
      <c r="S40" s="8">
        <v>22332825011</v>
      </c>
      <c r="U40" s="8">
        <f t="shared" si="0"/>
        <v>80023416761</v>
      </c>
      <c r="W40" s="30">
        <f t="shared" si="1"/>
        <v>0.73521637161363262</v>
      </c>
    </row>
    <row r="41" spans="1:23" ht="21.75" customHeight="1" x14ac:dyDescent="0.2">
      <c r="A41" s="16" t="s">
        <v>106</v>
      </c>
      <c r="B41" s="16"/>
      <c r="D41" s="8">
        <v>0</v>
      </c>
      <c r="F41" s="8">
        <v>18786424137</v>
      </c>
      <c r="H41" s="8">
        <v>56909994783</v>
      </c>
      <c r="J41" s="8">
        <v>75696418920</v>
      </c>
      <c r="L41" s="35">
        <f t="shared" si="2"/>
        <v>2.1855701179886835</v>
      </c>
      <c r="N41" s="8">
        <v>0</v>
      </c>
      <c r="P41" s="16">
        <v>57288608276</v>
      </c>
      <c r="Q41" s="16"/>
      <c r="S41" s="8">
        <v>56909994783</v>
      </c>
      <c r="U41" s="8">
        <f t="shared" si="0"/>
        <v>114198603059</v>
      </c>
      <c r="W41" s="30">
        <f t="shared" si="1"/>
        <v>1.049201421068318</v>
      </c>
    </row>
    <row r="42" spans="1:23" ht="21.75" customHeight="1" x14ac:dyDescent="0.2">
      <c r="A42" s="16" t="s">
        <v>82</v>
      </c>
      <c r="B42" s="16"/>
      <c r="D42" s="8">
        <v>1656</v>
      </c>
      <c r="F42" s="8">
        <v>0</v>
      </c>
      <c r="H42" s="8">
        <v>17637554955</v>
      </c>
      <c r="J42" s="8">
        <v>17637556611</v>
      </c>
      <c r="L42" s="35">
        <f t="shared" si="2"/>
        <v>0.50924623956220516</v>
      </c>
      <c r="N42" s="8">
        <v>1656</v>
      </c>
      <c r="P42" s="16">
        <v>0</v>
      </c>
      <c r="Q42" s="16"/>
      <c r="S42" s="8">
        <v>17637554955</v>
      </c>
      <c r="U42" s="8">
        <f t="shared" si="0"/>
        <v>17637556611</v>
      </c>
      <c r="W42" s="30">
        <f t="shared" si="1"/>
        <v>0.16204532248851972</v>
      </c>
    </row>
    <row r="43" spans="1:23" ht="21.75" customHeight="1" x14ac:dyDescent="0.2">
      <c r="A43" s="16" t="s">
        <v>50</v>
      </c>
      <c r="B43" s="16"/>
      <c r="D43" s="8">
        <v>0</v>
      </c>
      <c r="F43" s="8">
        <v>-18423095726</v>
      </c>
      <c r="H43" s="8">
        <v>49793236405</v>
      </c>
      <c r="J43" s="8">
        <v>31370140679</v>
      </c>
      <c r="L43" s="35">
        <f t="shared" si="2"/>
        <v>0.90574485614152001</v>
      </c>
      <c r="N43" s="8">
        <v>9844162240</v>
      </c>
      <c r="P43" s="16">
        <v>3188761394</v>
      </c>
      <c r="Q43" s="16"/>
      <c r="S43" s="8">
        <v>54984922160</v>
      </c>
      <c r="U43" s="8">
        <f t="shared" si="0"/>
        <v>68017845794</v>
      </c>
      <c r="W43" s="30">
        <f t="shared" si="1"/>
        <v>0.62491500380438569</v>
      </c>
    </row>
    <row r="44" spans="1:23" ht="21.75" customHeight="1" x14ac:dyDescent="0.2">
      <c r="A44" s="16" t="s">
        <v>145</v>
      </c>
      <c r="B44" s="16"/>
      <c r="D44" s="8">
        <v>0</v>
      </c>
      <c r="F44" s="8">
        <v>-6861708256</v>
      </c>
      <c r="H44" s="8">
        <v>25701334489</v>
      </c>
      <c r="J44" s="8">
        <v>18839626233</v>
      </c>
      <c r="L44" s="35">
        <f t="shared" si="2"/>
        <v>0.54395339589891012</v>
      </c>
      <c r="N44" s="8">
        <v>13070724032</v>
      </c>
      <c r="P44" s="16">
        <v>517937</v>
      </c>
      <c r="Q44" s="16"/>
      <c r="S44" s="8">
        <v>23699891428</v>
      </c>
      <c r="U44" s="8">
        <f t="shared" si="0"/>
        <v>36771133397</v>
      </c>
      <c r="W44" s="30">
        <f t="shared" si="1"/>
        <v>0.33783535333171111</v>
      </c>
    </row>
    <row r="45" spans="1:23" ht="21.75" customHeight="1" x14ac:dyDescent="0.2">
      <c r="A45" s="16" t="s">
        <v>30</v>
      </c>
      <c r="B45" s="16"/>
      <c r="D45" s="8">
        <v>0</v>
      </c>
      <c r="F45" s="8">
        <v>0</v>
      </c>
      <c r="H45" s="8">
        <v>-6935</v>
      </c>
      <c r="J45" s="8">
        <v>-6935</v>
      </c>
      <c r="L45" s="35">
        <f t="shared" si="2"/>
        <v>-2.0023310196840579E-7</v>
      </c>
      <c r="N45" s="8">
        <v>2516690160</v>
      </c>
      <c r="P45" s="16">
        <v>0</v>
      </c>
      <c r="Q45" s="16"/>
      <c r="S45" s="8">
        <v>44000111670</v>
      </c>
      <c r="U45" s="8">
        <f t="shared" si="0"/>
        <v>46516801830</v>
      </c>
      <c r="W45" s="30">
        <f t="shared" si="1"/>
        <v>0.42737383187055522</v>
      </c>
    </row>
    <row r="46" spans="1:23" ht="21.75" customHeight="1" x14ac:dyDescent="0.2">
      <c r="A46" s="16" t="s">
        <v>93</v>
      </c>
      <c r="B46" s="16"/>
      <c r="D46" s="8">
        <v>0</v>
      </c>
      <c r="F46" s="8">
        <v>0</v>
      </c>
      <c r="H46" s="8">
        <v>1428057666</v>
      </c>
      <c r="J46" s="8">
        <v>1428057666</v>
      </c>
      <c r="L46" s="35">
        <f t="shared" si="2"/>
        <v>4.1232071557742118E-2</v>
      </c>
      <c r="N46" s="8">
        <v>3220000000</v>
      </c>
      <c r="P46" s="16">
        <v>0</v>
      </c>
      <c r="Q46" s="16"/>
      <c r="S46" s="8">
        <v>2039521966</v>
      </c>
      <c r="U46" s="8">
        <f t="shared" si="0"/>
        <v>5259521966</v>
      </c>
      <c r="W46" s="30">
        <f t="shared" si="1"/>
        <v>4.8321938912126966E-2</v>
      </c>
    </row>
    <row r="47" spans="1:23" ht="21.75" customHeight="1" x14ac:dyDescent="0.2">
      <c r="A47" s="16" t="s">
        <v>54</v>
      </c>
      <c r="B47" s="16"/>
      <c r="D47" s="8">
        <v>0</v>
      </c>
      <c r="F47" s="8">
        <v>12204954423</v>
      </c>
      <c r="H47" s="8">
        <v>16731077262</v>
      </c>
      <c r="J47" s="8">
        <v>28936031685</v>
      </c>
      <c r="L47" s="35">
        <f t="shared" si="2"/>
        <v>0.83546523185921062</v>
      </c>
      <c r="N47" s="8">
        <v>3899816800</v>
      </c>
      <c r="P47" s="16">
        <v>12459935735</v>
      </c>
      <c r="Q47" s="16"/>
      <c r="S47" s="8">
        <v>16731077262</v>
      </c>
      <c r="U47" s="8">
        <f t="shared" si="0"/>
        <v>33090829797</v>
      </c>
      <c r="W47" s="30">
        <f t="shared" si="1"/>
        <v>0.30402250743299297</v>
      </c>
    </row>
    <row r="48" spans="1:23" ht="21.75" customHeight="1" x14ac:dyDescent="0.2">
      <c r="A48" s="16" t="s">
        <v>161</v>
      </c>
      <c r="B48" s="16"/>
      <c r="D48" s="8">
        <v>0</v>
      </c>
      <c r="F48" s="8">
        <v>16031124544</v>
      </c>
      <c r="H48" s="8">
        <v>15138081983</v>
      </c>
      <c r="J48" s="8">
        <v>31169206527</v>
      </c>
      <c r="L48" s="35">
        <f t="shared" si="2"/>
        <v>0.89994331777867209</v>
      </c>
      <c r="N48" s="8">
        <v>0</v>
      </c>
      <c r="P48" s="16">
        <v>16031124544</v>
      </c>
      <c r="Q48" s="16"/>
      <c r="S48" s="8">
        <v>15138081983</v>
      </c>
      <c r="U48" s="8">
        <f t="shared" si="0"/>
        <v>31169206527</v>
      </c>
      <c r="W48" s="30">
        <f t="shared" si="1"/>
        <v>0.28636756410062747</v>
      </c>
    </row>
    <row r="49" spans="1:23" ht="21.75" customHeight="1" x14ac:dyDescent="0.2">
      <c r="A49" s="16" t="s">
        <v>113</v>
      </c>
      <c r="B49" s="16"/>
      <c r="D49" s="8">
        <v>0</v>
      </c>
      <c r="F49" s="8">
        <v>-28605053620</v>
      </c>
      <c r="H49" s="8">
        <v>46619124753</v>
      </c>
      <c r="J49" s="8">
        <v>18014071133</v>
      </c>
      <c r="L49" s="35">
        <f t="shared" si="2"/>
        <v>0.52011728075560271</v>
      </c>
      <c r="N49" s="8">
        <v>7660888560</v>
      </c>
      <c r="P49" s="16">
        <v>26223683906</v>
      </c>
      <c r="Q49" s="16"/>
      <c r="S49" s="8">
        <v>55706877907</v>
      </c>
      <c r="U49" s="8">
        <f t="shared" si="0"/>
        <v>89591450373</v>
      </c>
      <c r="W49" s="30">
        <f t="shared" si="1"/>
        <v>0.82312282750393229</v>
      </c>
    </row>
    <row r="50" spans="1:23" ht="21.75" customHeight="1" x14ac:dyDescent="0.2">
      <c r="A50" s="16" t="s">
        <v>164</v>
      </c>
      <c r="B50" s="16"/>
      <c r="D50" s="8">
        <v>0</v>
      </c>
      <c r="F50" s="8">
        <v>-1294082544</v>
      </c>
      <c r="H50" s="8">
        <v>8476511945</v>
      </c>
      <c r="J50" s="8">
        <v>7182429401</v>
      </c>
      <c r="L50" s="35">
        <f t="shared" si="2"/>
        <v>0.20737708992520673</v>
      </c>
      <c r="N50" s="8">
        <v>0</v>
      </c>
      <c r="P50" s="16">
        <v>-1294082544</v>
      </c>
      <c r="Q50" s="16"/>
      <c r="S50" s="8">
        <v>8476511945</v>
      </c>
      <c r="U50" s="8">
        <f t="shared" si="0"/>
        <v>7182429401</v>
      </c>
      <c r="W50" s="30">
        <f t="shared" si="1"/>
        <v>6.5988680530170193E-2</v>
      </c>
    </row>
    <row r="51" spans="1:23" ht="21.75" customHeight="1" x14ac:dyDescent="0.2">
      <c r="A51" s="16" t="s">
        <v>55</v>
      </c>
      <c r="B51" s="16"/>
      <c r="D51" s="8">
        <v>0</v>
      </c>
      <c r="F51" s="8">
        <v>131143769279</v>
      </c>
      <c r="H51" s="8">
        <v>83316893594</v>
      </c>
      <c r="J51" s="8">
        <v>214460662873</v>
      </c>
      <c r="L51" s="35">
        <f t="shared" si="2"/>
        <v>6.1920870623303976</v>
      </c>
      <c r="N51" s="8">
        <v>32595323208</v>
      </c>
      <c r="P51" s="16">
        <v>341332552972</v>
      </c>
      <c r="Q51" s="16"/>
      <c r="S51" s="8">
        <v>123539513625</v>
      </c>
      <c r="U51" s="8">
        <f t="shared" si="0"/>
        <v>497467389805</v>
      </c>
      <c r="W51" s="30">
        <f t="shared" si="1"/>
        <v>4.5704892909144785</v>
      </c>
    </row>
    <row r="52" spans="1:23" ht="21.75" customHeight="1" x14ac:dyDescent="0.2">
      <c r="A52" s="16" t="s">
        <v>61</v>
      </c>
      <c r="B52" s="16"/>
      <c r="D52" s="8">
        <v>0</v>
      </c>
      <c r="F52" s="8">
        <v>0</v>
      </c>
      <c r="H52" s="8">
        <v>21777281387</v>
      </c>
      <c r="J52" s="8">
        <v>21777281387</v>
      </c>
      <c r="L52" s="35">
        <f t="shared" si="2"/>
        <v>0.62877182473797211</v>
      </c>
      <c r="N52" s="8">
        <v>0</v>
      </c>
      <c r="P52" s="16">
        <v>0</v>
      </c>
      <c r="Q52" s="16"/>
      <c r="S52" s="8">
        <v>21777281387</v>
      </c>
      <c r="U52" s="8">
        <f t="shared" si="0"/>
        <v>21777281387</v>
      </c>
      <c r="W52" s="30">
        <f t="shared" si="1"/>
        <v>0.20007910750397154</v>
      </c>
    </row>
    <row r="53" spans="1:23" ht="21.75" customHeight="1" x14ac:dyDescent="0.2">
      <c r="A53" s="16" t="s">
        <v>33</v>
      </c>
      <c r="B53" s="16"/>
      <c r="D53" s="8">
        <v>0</v>
      </c>
      <c r="F53" s="8">
        <v>0</v>
      </c>
      <c r="H53" s="8">
        <v>2702954460</v>
      </c>
      <c r="J53" s="8">
        <v>2702954460</v>
      </c>
      <c r="L53" s="35">
        <f t="shared" si="2"/>
        <v>7.8041954723163262E-2</v>
      </c>
      <c r="N53" s="8">
        <v>0</v>
      </c>
      <c r="P53" s="16">
        <v>0</v>
      </c>
      <c r="Q53" s="16"/>
      <c r="S53" s="8">
        <v>2702954460</v>
      </c>
      <c r="U53" s="8">
        <f t="shared" si="0"/>
        <v>2702954460</v>
      </c>
      <c r="W53" s="30">
        <f t="shared" si="1"/>
        <v>2.4833435651132926E-2</v>
      </c>
    </row>
    <row r="54" spans="1:23" ht="21.75" customHeight="1" x14ac:dyDescent="0.2">
      <c r="A54" s="16" t="s">
        <v>146</v>
      </c>
      <c r="B54" s="16"/>
      <c r="D54" s="8">
        <v>0</v>
      </c>
      <c r="F54" s="8">
        <v>0</v>
      </c>
      <c r="H54" s="8">
        <v>845103526</v>
      </c>
      <c r="J54" s="8">
        <v>845103526</v>
      </c>
      <c r="L54" s="35">
        <f t="shared" si="2"/>
        <v>2.4400533597032051E-2</v>
      </c>
      <c r="N54" s="8">
        <v>257763000</v>
      </c>
      <c r="P54" s="16">
        <v>0</v>
      </c>
      <c r="Q54" s="16"/>
      <c r="S54" s="8">
        <v>2377147162</v>
      </c>
      <c r="U54" s="8">
        <f t="shared" si="0"/>
        <v>2634910162</v>
      </c>
      <c r="W54" s="30">
        <f t="shared" si="1"/>
        <v>2.420827761727929E-2</v>
      </c>
    </row>
    <row r="55" spans="1:23" ht="21.75" customHeight="1" x14ac:dyDescent="0.2">
      <c r="A55" s="16" t="s">
        <v>143</v>
      </c>
      <c r="B55" s="16"/>
      <c r="D55" s="8">
        <v>0</v>
      </c>
      <c r="F55" s="8">
        <v>0</v>
      </c>
      <c r="H55" s="8">
        <v>19324865302</v>
      </c>
      <c r="J55" s="8">
        <v>19324865302</v>
      </c>
      <c r="L55" s="35">
        <f t="shared" si="2"/>
        <v>0.55796362286100554</v>
      </c>
      <c r="N55" s="8">
        <v>1000000000</v>
      </c>
      <c r="P55" s="16">
        <v>0</v>
      </c>
      <c r="Q55" s="16"/>
      <c r="S55" s="8">
        <v>26407202557</v>
      </c>
      <c r="U55" s="8">
        <f t="shared" si="0"/>
        <v>27407202557</v>
      </c>
      <c r="W55" s="30">
        <f t="shared" si="1"/>
        <v>0.25180409479663424</v>
      </c>
    </row>
    <row r="56" spans="1:23" ht="21.75" customHeight="1" x14ac:dyDescent="0.2">
      <c r="A56" s="16" t="s">
        <v>134</v>
      </c>
      <c r="B56" s="16"/>
      <c r="D56" s="8">
        <v>0</v>
      </c>
      <c r="F56" s="8">
        <v>4425043381</v>
      </c>
      <c r="H56" s="8">
        <v>5286255272</v>
      </c>
      <c r="J56" s="8">
        <v>9711298653</v>
      </c>
      <c r="L56" s="35">
        <f t="shared" si="2"/>
        <v>0.28039271138165694</v>
      </c>
      <c r="N56" s="8">
        <v>5468962434</v>
      </c>
      <c r="P56" s="16">
        <v>42055072702</v>
      </c>
      <c r="Q56" s="16"/>
      <c r="S56" s="8">
        <v>124254670140</v>
      </c>
      <c r="U56" s="8">
        <f t="shared" si="0"/>
        <v>171778705276</v>
      </c>
      <c r="W56" s="30">
        <f t="shared" si="1"/>
        <v>1.5782194953097635</v>
      </c>
    </row>
    <row r="57" spans="1:23" ht="21.75" customHeight="1" x14ac:dyDescent="0.2">
      <c r="A57" s="16" t="s">
        <v>19</v>
      </c>
      <c r="B57" s="16"/>
      <c r="D57" s="8">
        <v>0</v>
      </c>
      <c r="F57" s="8">
        <v>-16343668737</v>
      </c>
      <c r="H57" s="8">
        <v>33463251474</v>
      </c>
      <c r="J57" s="8">
        <v>17119582737</v>
      </c>
      <c r="L57" s="35">
        <f t="shared" si="2"/>
        <v>0.49429086601792077</v>
      </c>
      <c r="N57" s="8">
        <v>4500000000</v>
      </c>
      <c r="P57" s="16">
        <v>31491165909</v>
      </c>
      <c r="Q57" s="16"/>
      <c r="S57" s="8">
        <v>33463251474</v>
      </c>
      <c r="U57" s="8">
        <f t="shared" si="0"/>
        <v>69454417383</v>
      </c>
      <c r="W57" s="30">
        <f t="shared" si="1"/>
        <v>0.63811352736133731</v>
      </c>
    </row>
    <row r="58" spans="1:23" ht="21.75" customHeight="1" x14ac:dyDescent="0.2">
      <c r="A58" s="16" t="s">
        <v>123</v>
      </c>
      <c r="B58" s="16"/>
      <c r="D58" s="8">
        <v>0</v>
      </c>
      <c r="F58" s="8">
        <v>-81059333747</v>
      </c>
      <c r="H58" s="8">
        <v>97459573463</v>
      </c>
      <c r="J58" s="8">
        <v>16400239716</v>
      </c>
      <c r="L58" s="35">
        <f t="shared" si="2"/>
        <v>0.47352139457247677</v>
      </c>
      <c r="N58" s="8">
        <v>8705872703</v>
      </c>
      <c r="P58" s="16">
        <v>25995328037</v>
      </c>
      <c r="Q58" s="16"/>
      <c r="S58" s="8">
        <v>97459573463</v>
      </c>
      <c r="U58" s="8">
        <f t="shared" si="0"/>
        <v>132160774203</v>
      </c>
      <c r="W58" s="30">
        <f t="shared" si="1"/>
        <v>1.2142291445687579</v>
      </c>
    </row>
    <row r="59" spans="1:23" ht="21.75" customHeight="1" x14ac:dyDescent="0.2">
      <c r="A59" s="16" t="s">
        <v>128</v>
      </c>
      <c r="B59" s="16"/>
      <c r="D59" s="8">
        <v>0</v>
      </c>
      <c r="F59" s="8">
        <v>-10182966431</v>
      </c>
      <c r="H59" s="8">
        <v>4692867116</v>
      </c>
      <c r="J59" s="8">
        <v>-5490099315</v>
      </c>
      <c r="L59" s="35">
        <f t="shared" si="2"/>
        <v>-0.15851472472344194</v>
      </c>
      <c r="N59" s="8">
        <v>17970659000</v>
      </c>
      <c r="P59" s="16">
        <v>66401268446</v>
      </c>
      <c r="Q59" s="16"/>
      <c r="S59" s="8">
        <v>55932566593</v>
      </c>
      <c r="U59" s="8">
        <f t="shared" si="0"/>
        <v>140304494039</v>
      </c>
      <c r="W59" s="30">
        <f t="shared" si="1"/>
        <v>1.2890496957474711</v>
      </c>
    </row>
    <row r="60" spans="1:23" ht="21.75" customHeight="1" x14ac:dyDescent="0.2">
      <c r="A60" s="16" t="s">
        <v>116</v>
      </c>
      <c r="B60" s="16"/>
      <c r="D60" s="8">
        <v>0</v>
      </c>
      <c r="F60" s="8">
        <v>0</v>
      </c>
      <c r="H60" s="8">
        <v>448211827961</v>
      </c>
      <c r="J60" s="8">
        <v>448211827961</v>
      </c>
      <c r="L60" s="35">
        <f t="shared" si="2"/>
        <v>12.941145587824149</v>
      </c>
      <c r="N60" s="8">
        <v>0</v>
      </c>
      <c r="P60" s="16">
        <v>0</v>
      </c>
      <c r="Q60" s="16"/>
      <c r="S60" s="8">
        <v>457766842078</v>
      </c>
      <c r="U60" s="8">
        <f t="shared" si="0"/>
        <v>457766842078</v>
      </c>
      <c r="W60" s="30">
        <f t="shared" si="1"/>
        <v>4.2057398983948628</v>
      </c>
    </row>
    <row r="61" spans="1:23" ht="21.75" customHeight="1" x14ac:dyDescent="0.2">
      <c r="A61" s="16" t="s">
        <v>36</v>
      </c>
      <c r="B61" s="16"/>
      <c r="D61" s="8">
        <v>0</v>
      </c>
      <c r="F61" s="8">
        <v>60392599</v>
      </c>
      <c r="H61" s="8">
        <v>-713</v>
      </c>
      <c r="J61" s="8">
        <v>60391886</v>
      </c>
      <c r="L61" s="35">
        <f t="shared" si="2"/>
        <v>1.7436848835619813E-3</v>
      </c>
      <c r="N61" s="8">
        <v>67242892</v>
      </c>
      <c r="P61" s="16">
        <v>60391539</v>
      </c>
      <c r="Q61" s="16"/>
      <c r="S61" s="8">
        <v>23462476138</v>
      </c>
      <c r="U61" s="8">
        <f t="shared" si="0"/>
        <v>23590110569</v>
      </c>
      <c r="W61" s="30">
        <f t="shared" si="1"/>
        <v>0.21673450348045162</v>
      </c>
    </row>
    <row r="62" spans="1:23" ht="21.75" customHeight="1" x14ac:dyDescent="0.2">
      <c r="A62" s="16" t="s">
        <v>98</v>
      </c>
      <c r="B62" s="16"/>
      <c r="D62" s="8">
        <v>0</v>
      </c>
      <c r="F62" s="8">
        <v>39149268075</v>
      </c>
      <c r="H62" s="8">
        <v>8929623455</v>
      </c>
      <c r="J62" s="8">
        <v>48078891530</v>
      </c>
      <c r="L62" s="35">
        <f t="shared" si="2"/>
        <v>1.3881738414209679</v>
      </c>
      <c r="N62" s="8">
        <v>0</v>
      </c>
      <c r="P62" s="16">
        <v>69392554081</v>
      </c>
      <c r="Q62" s="16"/>
      <c r="S62" s="8">
        <v>35739153244</v>
      </c>
      <c r="U62" s="8">
        <f t="shared" si="0"/>
        <v>105131707325</v>
      </c>
      <c r="W62" s="30">
        <f t="shared" si="1"/>
        <v>0.96589917713564721</v>
      </c>
    </row>
    <row r="63" spans="1:23" ht="21.75" customHeight="1" x14ac:dyDescent="0.2">
      <c r="A63" s="16" t="s">
        <v>130</v>
      </c>
      <c r="B63" s="16"/>
      <c r="D63" s="8">
        <v>0</v>
      </c>
      <c r="F63" s="8">
        <v>31471471912</v>
      </c>
      <c r="H63" s="8">
        <v>511938346</v>
      </c>
      <c r="J63" s="8">
        <v>31983410258</v>
      </c>
      <c r="L63" s="35">
        <f t="shared" si="2"/>
        <v>0.92345168673215128</v>
      </c>
      <c r="N63" s="8">
        <v>6901951902</v>
      </c>
      <c r="P63" s="16">
        <v>82801044576</v>
      </c>
      <c r="Q63" s="16"/>
      <c r="S63" s="8">
        <v>511938346</v>
      </c>
      <c r="U63" s="8">
        <f t="shared" si="0"/>
        <v>90214934824</v>
      </c>
      <c r="W63" s="30">
        <f t="shared" si="1"/>
        <v>0.82885110048171329</v>
      </c>
    </row>
    <row r="64" spans="1:23" ht="21.75" customHeight="1" x14ac:dyDescent="0.2">
      <c r="A64" s="16" t="s">
        <v>51</v>
      </c>
      <c r="B64" s="16"/>
      <c r="D64" s="8">
        <v>0</v>
      </c>
      <c r="F64" s="8">
        <v>0</v>
      </c>
      <c r="H64" s="8">
        <v>6663728044</v>
      </c>
      <c r="J64" s="8">
        <v>6663728044</v>
      </c>
      <c r="L64" s="35">
        <f t="shared" si="2"/>
        <v>0.19240071188521662</v>
      </c>
      <c r="N64" s="8">
        <v>566068011</v>
      </c>
      <c r="P64" s="16">
        <v>0</v>
      </c>
      <c r="Q64" s="16"/>
      <c r="S64" s="8">
        <v>6663728044</v>
      </c>
      <c r="U64" s="8">
        <f t="shared" si="0"/>
        <v>7229796055</v>
      </c>
      <c r="W64" s="30">
        <f t="shared" si="1"/>
        <v>6.6423862391916583E-2</v>
      </c>
    </row>
    <row r="65" spans="1:23" ht="21.75" customHeight="1" x14ac:dyDescent="0.2">
      <c r="A65" s="16" t="s">
        <v>111</v>
      </c>
      <c r="B65" s="16"/>
      <c r="D65" s="8">
        <v>0</v>
      </c>
      <c r="F65" s="8">
        <v>7783961241</v>
      </c>
      <c r="H65" s="8">
        <v>0</v>
      </c>
      <c r="J65" s="8">
        <v>7783961241</v>
      </c>
      <c r="L65" s="35">
        <f t="shared" si="2"/>
        <v>0.22474501872923888</v>
      </c>
      <c r="N65" s="8">
        <v>930074074</v>
      </c>
      <c r="P65" s="16">
        <v>12887367751</v>
      </c>
      <c r="Q65" s="16"/>
      <c r="S65" s="8">
        <v>-701266274</v>
      </c>
      <c r="U65" s="8">
        <f t="shared" si="0"/>
        <v>13116175551</v>
      </c>
      <c r="W65" s="30">
        <f t="shared" si="1"/>
        <v>0.12050506449698803</v>
      </c>
    </row>
    <row r="66" spans="1:23" ht="21.75" customHeight="1" x14ac:dyDescent="0.2">
      <c r="A66" s="16" t="s">
        <v>41</v>
      </c>
      <c r="B66" s="16"/>
      <c r="D66" s="8">
        <v>0</v>
      </c>
      <c r="F66" s="8">
        <v>2300081859</v>
      </c>
      <c r="H66" s="8">
        <v>0</v>
      </c>
      <c r="J66" s="8">
        <v>2300081859</v>
      </c>
      <c r="L66" s="35">
        <f t="shared" si="2"/>
        <v>6.6409881097163281E-2</v>
      </c>
      <c r="N66" s="8">
        <v>4364669549</v>
      </c>
      <c r="P66" s="16">
        <v>41898903946</v>
      </c>
      <c r="Q66" s="16"/>
      <c r="S66" s="8">
        <v>5566497872</v>
      </c>
      <c r="U66" s="8">
        <f t="shared" si="0"/>
        <v>51830071367</v>
      </c>
      <c r="W66" s="30">
        <f t="shared" si="1"/>
        <v>0.47618957741745366</v>
      </c>
    </row>
    <row r="67" spans="1:23" ht="21.75" customHeight="1" x14ac:dyDescent="0.2">
      <c r="A67" s="16" t="s">
        <v>157</v>
      </c>
      <c r="B67" s="16"/>
      <c r="D67" s="8">
        <v>0</v>
      </c>
      <c r="F67" s="8">
        <v>65088404168</v>
      </c>
      <c r="H67" s="8">
        <v>0</v>
      </c>
      <c r="J67" s="8">
        <v>65088404168</v>
      </c>
      <c r="L67" s="35">
        <f t="shared" si="2"/>
        <v>1.8792866717710097</v>
      </c>
      <c r="N67" s="8">
        <v>0</v>
      </c>
      <c r="P67" s="16">
        <v>65088404168</v>
      </c>
      <c r="Q67" s="16"/>
      <c r="S67" s="8">
        <v>2617289</v>
      </c>
      <c r="U67" s="8">
        <f t="shared" si="0"/>
        <v>65091021457</v>
      </c>
      <c r="W67" s="30">
        <f t="shared" si="1"/>
        <v>0.59802476021698203</v>
      </c>
    </row>
    <row r="68" spans="1:23" ht="21.75" customHeight="1" x14ac:dyDescent="0.2">
      <c r="A68" s="16" t="s">
        <v>207</v>
      </c>
      <c r="B68" s="16"/>
      <c r="D68" s="8">
        <v>0</v>
      </c>
      <c r="F68" s="8">
        <v>0</v>
      </c>
      <c r="H68" s="8">
        <v>0</v>
      </c>
      <c r="J68" s="8">
        <v>0</v>
      </c>
      <c r="L68" s="35">
        <f t="shared" si="2"/>
        <v>0</v>
      </c>
      <c r="N68" s="8">
        <v>15076823400</v>
      </c>
      <c r="P68" s="16">
        <v>0</v>
      </c>
      <c r="Q68" s="16"/>
      <c r="S68" s="8">
        <v>-2155477337</v>
      </c>
      <c r="U68" s="8">
        <f t="shared" si="0"/>
        <v>12921346063</v>
      </c>
      <c r="W68" s="30">
        <f t="shared" si="1"/>
        <v>0.1187150655810643</v>
      </c>
    </row>
    <row r="69" spans="1:23" ht="21.75" customHeight="1" x14ac:dyDescent="0.2">
      <c r="A69" s="16" t="s">
        <v>208</v>
      </c>
      <c r="B69" s="16"/>
      <c r="D69" s="8">
        <v>0</v>
      </c>
      <c r="F69" s="8">
        <v>0</v>
      </c>
      <c r="H69" s="8">
        <v>0</v>
      </c>
      <c r="J69" s="8">
        <v>0</v>
      </c>
      <c r="L69" s="35">
        <f t="shared" si="2"/>
        <v>0</v>
      </c>
      <c r="N69" s="8">
        <v>119000000</v>
      </c>
      <c r="P69" s="16">
        <v>0</v>
      </c>
      <c r="Q69" s="16"/>
      <c r="S69" s="8">
        <v>-1485868510</v>
      </c>
      <c r="U69" s="8">
        <f t="shared" si="0"/>
        <v>-1366868510</v>
      </c>
      <c r="W69" s="30">
        <f t="shared" si="1"/>
        <v>-1.2558125447161599E-2</v>
      </c>
    </row>
    <row r="70" spans="1:23" ht="21.75" customHeight="1" x14ac:dyDescent="0.2">
      <c r="A70" s="16" t="s">
        <v>122</v>
      </c>
      <c r="B70" s="16"/>
      <c r="D70" s="8">
        <v>0</v>
      </c>
      <c r="F70" s="8">
        <v>-7948650868</v>
      </c>
      <c r="H70" s="8">
        <v>0</v>
      </c>
      <c r="J70" s="8">
        <v>-7948650868</v>
      </c>
      <c r="L70" s="35">
        <f t="shared" si="2"/>
        <v>-0.22950007494787328</v>
      </c>
      <c r="N70" s="8">
        <v>0</v>
      </c>
      <c r="P70" s="16">
        <v>6805614200</v>
      </c>
      <c r="Q70" s="16"/>
      <c r="S70" s="8">
        <v>-1141163933</v>
      </c>
      <c r="U70" s="8">
        <f t="shared" si="0"/>
        <v>5664450267</v>
      </c>
      <c r="W70" s="30">
        <f t="shared" si="1"/>
        <v>5.2042223902132347E-2</v>
      </c>
    </row>
    <row r="71" spans="1:23" ht="21.75" customHeight="1" x14ac:dyDescent="0.2">
      <c r="A71" s="16" t="s">
        <v>209</v>
      </c>
      <c r="B71" s="16"/>
      <c r="D71" s="8">
        <v>0</v>
      </c>
      <c r="F71" s="8">
        <v>0</v>
      </c>
      <c r="H71" s="8">
        <v>0</v>
      </c>
      <c r="J71" s="8">
        <v>0</v>
      </c>
      <c r="L71" s="35">
        <f t="shared" si="2"/>
        <v>0</v>
      </c>
      <c r="N71" s="8">
        <v>1044787168</v>
      </c>
      <c r="P71" s="16">
        <v>0</v>
      </c>
      <c r="Q71" s="16"/>
      <c r="S71" s="8">
        <v>-3223771690</v>
      </c>
      <c r="U71" s="8">
        <f t="shared" si="0"/>
        <v>-2178984522</v>
      </c>
      <c r="W71" s="30">
        <f t="shared" si="1"/>
        <v>-2.0019453791279056E-2</v>
      </c>
    </row>
    <row r="72" spans="1:23" ht="21.75" customHeight="1" x14ac:dyDescent="0.2">
      <c r="A72" s="16" t="s">
        <v>210</v>
      </c>
      <c r="B72" s="16"/>
      <c r="D72" s="8">
        <v>0</v>
      </c>
      <c r="F72" s="8">
        <v>0</v>
      </c>
      <c r="H72" s="8">
        <v>0</v>
      </c>
      <c r="J72" s="8">
        <v>0</v>
      </c>
      <c r="L72" s="35">
        <f t="shared" si="2"/>
        <v>0</v>
      </c>
      <c r="N72" s="8">
        <v>0</v>
      </c>
      <c r="P72" s="16">
        <v>0</v>
      </c>
      <c r="Q72" s="16"/>
      <c r="S72" s="8">
        <v>585553</v>
      </c>
      <c r="U72" s="8">
        <f t="shared" si="0"/>
        <v>585553</v>
      </c>
      <c r="W72" s="30">
        <f t="shared" si="1"/>
        <v>5.3797771886352234E-6</v>
      </c>
    </row>
    <row r="73" spans="1:23" ht="21.75" customHeight="1" x14ac:dyDescent="0.2">
      <c r="A73" s="16" t="s">
        <v>211</v>
      </c>
      <c r="B73" s="16"/>
      <c r="D73" s="8">
        <v>0</v>
      </c>
      <c r="F73" s="8">
        <v>0</v>
      </c>
      <c r="H73" s="8">
        <v>0</v>
      </c>
      <c r="J73" s="8">
        <v>0</v>
      </c>
      <c r="L73" s="35">
        <f t="shared" si="2"/>
        <v>0</v>
      </c>
      <c r="N73" s="8">
        <v>0</v>
      </c>
      <c r="P73" s="16">
        <v>0</v>
      </c>
      <c r="Q73" s="16"/>
      <c r="S73" s="8">
        <v>612205153</v>
      </c>
      <c r="U73" s="8">
        <f t="shared" si="0"/>
        <v>612205153</v>
      </c>
      <c r="W73" s="30">
        <f t="shared" si="1"/>
        <v>5.6246442540202795E-3</v>
      </c>
    </row>
    <row r="74" spans="1:23" ht="21.75" customHeight="1" x14ac:dyDescent="0.2">
      <c r="A74" s="16" t="s">
        <v>138</v>
      </c>
      <c r="B74" s="16"/>
      <c r="D74" s="8">
        <v>0</v>
      </c>
      <c r="F74" s="8">
        <v>-18155549553</v>
      </c>
      <c r="H74" s="8">
        <v>0</v>
      </c>
      <c r="J74" s="8">
        <v>-18155549553</v>
      </c>
      <c r="L74" s="35">
        <f t="shared" si="2"/>
        <v>-0.52420216365368322</v>
      </c>
      <c r="N74" s="8">
        <v>18451423757</v>
      </c>
      <c r="P74" s="16">
        <v>114998562131</v>
      </c>
      <c r="Q74" s="16"/>
      <c r="S74" s="8">
        <v>476277849</v>
      </c>
      <c r="U74" s="8">
        <f t="shared" ref="U74:U137" si="3">N74+P74+S74</f>
        <v>133926263737</v>
      </c>
      <c r="W74" s="30">
        <f t="shared" ref="W74:W137" si="4">U74/$U$235*100</f>
        <v>1.2304496068015318</v>
      </c>
    </row>
    <row r="75" spans="1:23" ht="21.75" customHeight="1" x14ac:dyDescent="0.2">
      <c r="A75" s="16" t="s">
        <v>92</v>
      </c>
      <c r="B75" s="16"/>
      <c r="D75" s="8">
        <v>0</v>
      </c>
      <c r="F75" s="8">
        <v>111659253771</v>
      </c>
      <c r="H75" s="8">
        <v>0</v>
      </c>
      <c r="J75" s="8">
        <v>111659253771</v>
      </c>
      <c r="L75" s="35">
        <f t="shared" ref="L75:L138" si="5">J75/$J$235*100</f>
        <v>3.2239190693647792</v>
      </c>
      <c r="N75" s="8">
        <v>32508065807</v>
      </c>
      <c r="P75" s="16">
        <v>236652531127</v>
      </c>
      <c r="Q75" s="16"/>
      <c r="S75" s="8">
        <v>58335170124</v>
      </c>
      <c r="U75" s="8">
        <f t="shared" si="3"/>
        <v>327495767058</v>
      </c>
      <c r="W75" s="30">
        <f t="shared" si="4"/>
        <v>3.0088723941184203</v>
      </c>
    </row>
    <row r="76" spans="1:23" ht="21.75" customHeight="1" x14ac:dyDescent="0.2">
      <c r="A76" s="16" t="s">
        <v>212</v>
      </c>
      <c r="B76" s="16"/>
      <c r="D76" s="8">
        <v>0</v>
      </c>
      <c r="F76" s="8">
        <v>0</v>
      </c>
      <c r="H76" s="8">
        <v>0</v>
      </c>
      <c r="J76" s="8">
        <v>0</v>
      </c>
      <c r="L76" s="35">
        <f t="shared" si="5"/>
        <v>0</v>
      </c>
      <c r="N76" s="8">
        <v>0</v>
      </c>
      <c r="P76" s="16">
        <v>0</v>
      </c>
      <c r="Q76" s="16"/>
      <c r="S76" s="8">
        <v>1674979947</v>
      </c>
      <c r="U76" s="8">
        <f t="shared" si="3"/>
        <v>1674979947</v>
      </c>
      <c r="W76" s="30">
        <f t="shared" si="4"/>
        <v>1.5388904010895743E-2</v>
      </c>
    </row>
    <row r="77" spans="1:23" ht="21.75" customHeight="1" x14ac:dyDescent="0.2">
      <c r="A77" s="16" t="s">
        <v>213</v>
      </c>
      <c r="B77" s="16"/>
      <c r="D77" s="8">
        <v>0</v>
      </c>
      <c r="F77" s="8">
        <v>0</v>
      </c>
      <c r="H77" s="8">
        <v>0</v>
      </c>
      <c r="J77" s="8">
        <v>0</v>
      </c>
      <c r="L77" s="35">
        <f t="shared" si="5"/>
        <v>0</v>
      </c>
      <c r="N77" s="8">
        <v>438432252</v>
      </c>
      <c r="P77" s="16">
        <v>0</v>
      </c>
      <c r="Q77" s="16"/>
      <c r="S77" s="8">
        <v>547331804</v>
      </c>
      <c r="U77" s="8">
        <f t="shared" si="3"/>
        <v>985764056</v>
      </c>
      <c r="W77" s="30">
        <f t="shared" si="4"/>
        <v>9.0567224176894921E-3</v>
      </c>
    </row>
    <row r="78" spans="1:23" ht="21.75" customHeight="1" x14ac:dyDescent="0.2">
      <c r="A78" s="16" t="s">
        <v>214</v>
      </c>
      <c r="B78" s="16"/>
      <c r="D78" s="8">
        <v>0</v>
      </c>
      <c r="F78" s="8">
        <v>0</v>
      </c>
      <c r="H78" s="8">
        <v>0</v>
      </c>
      <c r="J78" s="8">
        <v>0</v>
      </c>
      <c r="L78" s="35">
        <f t="shared" si="5"/>
        <v>0</v>
      </c>
      <c r="N78" s="8">
        <v>483000000</v>
      </c>
      <c r="P78" s="16">
        <v>0</v>
      </c>
      <c r="Q78" s="16"/>
      <c r="S78" s="8">
        <v>-2127029788</v>
      </c>
      <c r="U78" s="8">
        <f t="shared" si="3"/>
        <v>-1644029788</v>
      </c>
      <c r="W78" s="30">
        <f t="shared" si="4"/>
        <v>-1.5104548949316635E-2</v>
      </c>
    </row>
    <row r="79" spans="1:23" ht="21.75" customHeight="1" x14ac:dyDescent="0.2">
      <c r="A79" s="16" t="s">
        <v>215</v>
      </c>
      <c r="B79" s="16"/>
      <c r="D79" s="8">
        <v>0</v>
      </c>
      <c r="F79" s="8">
        <v>0</v>
      </c>
      <c r="H79" s="8">
        <v>0</v>
      </c>
      <c r="J79" s="8">
        <v>0</v>
      </c>
      <c r="L79" s="35">
        <f t="shared" si="5"/>
        <v>0</v>
      </c>
      <c r="N79" s="8">
        <v>2581894737</v>
      </c>
      <c r="P79" s="16">
        <v>0</v>
      </c>
      <c r="Q79" s="16"/>
      <c r="S79" s="8">
        <v>5752693936</v>
      </c>
      <c r="U79" s="8">
        <f t="shared" si="3"/>
        <v>8334588673</v>
      </c>
      <c r="W79" s="30">
        <f t="shared" si="4"/>
        <v>7.6574161552691075E-2</v>
      </c>
    </row>
    <row r="80" spans="1:23" ht="21.75" customHeight="1" x14ac:dyDescent="0.2">
      <c r="A80" s="16" t="s">
        <v>216</v>
      </c>
      <c r="B80" s="16"/>
      <c r="D80" s="8">
        <v>0</v>
      </c>
      <c r="F80" s="8">
        <v>0</v>
      </c>
      <c r="H80" s="8">
        <v>0</v>
      </c>
      <c r="J80" s="8">
        <v>0</v>
      </c>
      <c r="L80" s="35">
        <f t="shared" si="5"/>
        <v>0</v>
      </c>
      <c r="N80" s="8">
        <v>552192717</v>
      </c>
      <c r="P80" s="16">
        <v>0</v>
      </c>
      <c r="Q80" s="16"/>
      <c r="S80" s="8">
        <v>4378101595</v>
      </c>
      <c r="U80" s="8">
        <f t="shared" si="3"/>
        <v>4930294312</v>
      </c>
      <c r="W80" s="30">
        <f t="shared" si="4"/>
        <v>4.5297154780106312E-2</v>
      </c>
    </row>
    <row r="81" spans="1:23" ht="21.75" customHeight="1" x14ac:dyDescent="0.2">
      <c r="A81" s="16" t="s">
        <v>217</v>
      </c>
      <c r="B81" s="16"/>
      <c r="D81" s="8">
        <v>0</v>
      </c>
      <c r="F81" s="8">
        <v>0</v>
      </c>
      <c r="H81" s="8">
        <v>0</v>
      </c>
      <c r="J81" s="8">
        <v>0</v>
      </c>
      <c r="L81" s="35">
        <f t="shared" si="5"/>
        <v>0</v>
      </c>
      <c r="N81" s="8">
        <v>137206107</v>
      </c>
      <c r="P81" s="16">
        <v>0</v>
      </c>
      <c r="Q81" s="16"/>
      <c r="S81" s="8">
        <v>490380236</v>
      </c>
      <c r="U81" s="8">
        <f t="shared" si="3"/>
        <v>627586343</v>
      </c>
      <c r="W81" s="30">
        <f t="shared" si="4"/>
        <v>5.765959173585313E-3</v>
      </c>
    </row>
    <row r="82" spans="1:23" ht="21.75" customHeight="1" x14ac:dyDescent="0.2">
      <c r="A82" s="16" t="s">
        <v>218</v>
      </c>
      <c r="B82" s="16"/>
      <c r="D82" s="8">
        <v>0</v>
      </c>
      <c r="F82" s="8">
        <v>0</v>
      </c>
      <c r="H82" s="8">
        <v>0</v>
      </c>
      <c r="J82" s="8">
        <v>0</v>
      </c>
      <c r="L82" s="35">
        <f t="shared" si="5"/>
        <v>0</v>
      </c>
      <c r="N82" s="8">
        <v>0</v>
      </c>
      <c r="P82" s="16">
        <v>0</v>
      </c>
      <c r="Q82" s="16"/>
      <c r="S82" s="8">
        <v>667452327</v>
      </c>
      <c r="U82" s="8">
        <f t="shared" si="3"/>
        <v>667452327</v>
      </c>
      <c r="W82" s="30">
        <f t="shared" si="4"/>
        <v>6.1322285144062069E-3</v>
      </c>
    </row>
    <row r="83" spans="1:23" ht="21.75" customHeight="1" x14ac:dyDescent="0.2">
      <c r="A83" s="16" t="s">
        <v>219</v>
      </c>
      <c r="B83" s="16"/>
      <c r="D83" s="8">
        <v>0</v>
      </c>
      <c r="F83" s="8">
        <v>0</v>
      </c>
      <c r="H83" s="8">
        <v>0</v>
      </c>
      <c r="J83" s="8">
        <v>0</v>
      </c>
      <c r="L83" s="35">
        <f t="shared" si="5"/>
        <v>0</v>
      </c>
      <c r="N83" s="8">
        <v>495721200</v>
      </c>
      <c r="P83" s="16">
        <v>0</v>
      </c>
      <c r="Q83" s="16"/>
      <c r="S83" s="8">
        <v>187131653</v>
      </c>
      <c r="U83" s="8">
        <f t="shared" si="3"/>
        <v>682852853</v>
      </c>
      <c r="W83" s="30">
        <f t="shared" si="4"/>
        <v>6.2737210837684743E-3</v>
      </c>
    </row>
    <row r="84" spans="1:23" ht="21.75" customHeight="1" x14ac:dyDescent="0.2">
      <c r="A84" s="16" t="s">
        <v>59</v>
      </c>
      <c r="B84" s="16"/>
      <c r="D84" s="8">
        <v>0</v>
      </c>
      <c r="F84" s="8">
        <v>14444548294</v>
      </c>
      <c r="H84" s="8">
        <v>0</v>
      </c>
      <c r="J84" s="8">
        <v>14444548294</v>
      </c>
      <c r="L84" s="35">
        <f t="shared" si="5"/>
        <v>0.41705504130354204</v>
      </c>
      <c r="N84" s="8">
        <v>18622678228</v>
      </c>
      <c r="P84" s="16">
        <v>108703137952</v>
      </c>
      <c r="Q84" s="16"/>
      <c r="S84" s="8">
        <v>383092518</v>
      </c>
      <c r="U84" s="8">
        <f t="shared" si="3"/>
        <v>127708908698</v>
      </c>
      <c r="W84" s="30">
        <f t="shared" si="4"/>
        <v>1.1733275618073835</v>
      </c>
    </row>
    <row r="85" spans="1:23" ht="21.75" customHeight="1" x14ac:dyDescent="0.2">
      <c r="A85" s="16" t="s">
        <v>220</v>
      </c>
      <c r="B85" s="16"/>
      <c r="D85" s="8">
        <v>0</v>
      </c>
      <c r="F85" s="8">
        <v>0</v>
      </c>
      <c r="H85" s="8">
        <v>0</v>
      </c>
      <c r="J85" s="8">
        <v>0</v>
      </c>
      <c r="L85" s="35">
        <f t="shared" si="5"/>
        <v>0</v>
      </c>
      <c r="N85" s="8">
        <v>1440000000</v>
      </c>
      <c r="P85" s="16">
        <v>0</v>
      </c>
      <c r="Q85" s="16"/>
      <c r="S85" s="8">
        <v>442660609</v>
      </c>
      <c r="U85" s="8">
        <f t="shared" si="3"/>
        <v>1882660609</v>
      </c>
      <c r="W85" s="30">
        <f t="shared" si="4"/>
        <v>1.7296973285493025E-2</v>
      </c>
    </row>
    <row r="86" spans="1:23" ht="21.75" customHeight="1" x14ac:dyDescent="0.2">
      <c r="A86" s="16" t="s">
        <v>221</v>
      </c>
      <c r="B86" s="16"/>
      <c r="D86" s="8">
        <v>0</v>
      </c>
      <c r="F86" s="8">
        <v>0</v>
      </c>
      <c r="H86" s="8">
        <v>0</v>
      </c>
      <c r="J86" s="8">
        <v>0</v>
      </c>
      <c r="L86" s="35">
        <f t="shared" si="5"/>
        <v>0</v>
      </c>
      <c r="N86" s="8">
        <v>0</v>
      </c>
      <c r="P86" s="16">
        <v>0</v>
      </c>
      <c r="Q86" s="16"/>
      <c r="S86" s="8">
        <v>7807784218</v>
      </c>
      <c r="U86" s="8">
        <f t="shared" si="3"/>
        <v>7807784218</v>
      </c>
      <c r="W86" s="30">
        <f t="shared" si="4"/>
        <v>7.1734137524327446E-2</v>
      </c>
    </row>
    <row r="87" spans="1:23" ht="21.75" customHeight="1" x14ac:dyDescent="0.2">
      <c r="A87" s="16" t="s">
        <v>222</v>
      </c>
      <c r="B87" s="16"/>
      <c r="D87" s="8">
        <v>0</v>
      </c>
      <c r="F87" s="8">
        <v>0</v>
      </c>
      <c r="H87" s="8">
        <v>0</v>
      </c>
      <c r="J87" s="8">
        <v>0</v>
      </c>
      <c r="L87" s="35">
        <f t="shared" si="5"/>
        <v>0</v>
      </c>
      <c r="N87" s="8">
        <v>0</v>
      </c>
      <c r="P87" s="16">
        <v>0</v>
      </c>
      <c r="Q87" s="16"/>
      <c r="S87" s="8">
        <v>83638919816</v>
      </c>
      <c r="U87" s="8">
        <f t="shared" si="3"/>
        <v>83638919816</v>
      </c>
      <c r="W87" s="30">
        <f t="shared" si="4"/>
        <v>0.76843386150904758</v>
      </c>
    </row>
    <row r="88" spans="1:23" ht="21.75" customHeight="1" x14ac:dyDescent="0.2">
      <c r="A88" s="16" t="s">
        <v>223</v>
      </c>
      <c r="B88" s="16"/>
      <c r="D88" s="8">
        <v>0</v>
      </c>
      <c r="F88" s="8">
        <v>0</v>
      </c>
      <c r="H88" s="8">
        <v>0</v>
      </c>
      <c r="J88" s="8">
        <v>0</v>
      </c>
      <c r="L88" s="35">
        <f t="shared" si="5"/>
        <v>0</v>
      </c>
      <c r="N88" s="8">
        <v>0</v>
      </c>
      <c r="P88" s="16">
        <v>0</v>
      </c>
      <c r="Q88" s="16"/>
      <c r="S88" s="8">
        <v>43726927</v>
      </c>
      <c r="U88" s="8">
        <f t="shared" si="3"/>
        <v>43726927</v>
      </c>
      <c r="W88" s="30">
        <f t="shared" si="4"/>
        <v>4.0174181398390518E-4</v>
      </c>
    </row>
    <row r="89" spans="1:23" ht="21.75" customHeight="1" x14ac:dyDescent="0.2">
      <c r="A89" s="16" t="s">
        <v>224</v>
      </c>
      <c r="B89" s="16"/>
      <c r="D89" s="8">
        <v>0</v>
      </c>
      <c r="F89" s="8">
        <v>0</v>
      </c>
      <c r="H89" s="8">
        <v>0</v>
      </c>
      <c r="J89" s="8">
        <v>0</v>
      </c>
      <c r="L89" s="35">
        <f t="shared" si="5"/>
        <v>0</v>
      </c>
      <c r="N89" s="8">
        <v>473983702</v>
      </c>
      <c r="P89" s="16">
        <v>0</v>
      </c>
      <c r="Q89" s="16"/>
      <c r="S89" s="8">
        <v>-1332198664</v>
      </c>
      <c r="U89" s="8">
        <f t="shared" si="3"/>
        <v>-858214962</v>
      </c>
      <c r="W89" s="30">
        <f t="shared" si="4"/>
        <v>-7.8848631558766594E-3</v>
      </c>
    </row>
    <row r="90" spans="1:23" ht="21.75" customHeight="1" x14ac:dyDescent="0.2">
      <c r="A90" s="16" t="s">
        <v>225</v>
      </c>
      <c r="B90" s="16"/>
      <c r="D90" s="8">
        <v>0</v>
      </c>
      <c r="F90" s="8">
        <v>0</v>
      </c>
      <c r="H90" s="8">
        <v>0</v>
      </c>
      <c r="J90" s="8">
        <v>0</v>
      </c>
      <c r="L90" s="35">
        <f t="shared" si="5"/>
        <v>0</v>
      </c>
      <c r="N90" s="8">
        <v>1407784371</v>
      </c>
      <c r="P90" s="16">
        <v>0</v>
      </c>
      <c r="Q90" s="16"/>
      <c r="S90" s="8">
        <v>8284476682</v>
      </c>
      <c r="U90" s="8">
        <f t="shared" si="3"/>
        <v>9692261053</v>
      </c>
      <c r="W90" s="30">
        <f t="shared" si="4"/>
        <v>8.9047797414114532E-2</v>
      </c>
    </row>
    <row r="91" spans="1:23" ht="21.75" customHeight="1" x14ac:dyDescent="0.2">
      <c r="A91" s="16" t="s">
        <v>108</v>
      </c>
      <c r="B91" s="16"/>
      <c r="D91" s="8">
        <v>0</v>
      </c>
      <c r="F91" s="8">
        <v>11825650699</v>
      </c>
      <c r="H91" s="8">
        <v>0</v>
      </c>
      <c r="J91" s="8">
        <v>11825650699</v>
      </c>
      <c r="L91" s="35">
        <f t="shared" si="5"/>
        <v>0.34144004646800524</v>
      </c>
      <c r="N91" s="8">
        <v>3024919387</v>
      </c>
      <c r="P91" s="16">
        <v>35245759765</v>
      </c>
      <c r="Q91" s="16"/>
      <c r="S91" s="8">
        <v>11558911731</v>
      </c>
      <c r="U91" s="8">
        <f t="shared" si="3"/>
        <v>49829590883</v>
      </c>
      <c r="W91" s="30">
        <f t="shared" si="4"/>
        <v>0.45781013221926808</v>
      </c>
    </row>
    <row r="92" spans="1:23" ht="21.75" customHeight="1" x14ac:dyDescent="0.2">
      <c r="A92" s="16" t="s">
        <v>226</v>
      </c>
      <c r="B92" s="16"/>
      <c r="D92" s="8">
        <v>0</v>
      </c>
      <c r="F92" s="8">
        <v>0</v>
      </c>
      <c r="H92" s="8">
        <v>0</v>
      </c>
      <c r="J92" s="8">
        <v>0</v>
      </c>
      <c r="L92" s="35">
        <f t="shared" si="5"/>
        <v>0</v>
      </c>
      <c r="N92" s="8">
        <v>89266304</v>
      </c>
      <c r="P92" s="16">
        <v>0</v>
      </c>
      <c r="Q92" s="16"/>
      <c r="S92" s="8">
        <v>180828930</v>
      </c>
      <c r="U92" s="8">
        <f t="shared" si="3"/>
        <v>270095234</v>
      </c>
      <c r="W92" s="30">
        <f t="shared" si="4"/>
        <v>2.481504114285629E-3</v>
      </c>
    </row>
    <row r="93" spans="1:23" ht="21.75" customHeight="1" x14ac:dyDescent="0.2">
      <c r="A93" s="16" t="s">
        <v>227</v>
      </c>
      <c r="B93" s="16"/>
      <c r="D93" s="8">
        <v>0</v>
      </c>
      <c r="F93" s="8">
        <v>0</v>
      </c>
      <c r="H93" s="8">
        <v>0</v>
      </c>
      <c r="J93" s="8">
        <v>0</v>
      </c>
      <c r="L93" s="35">
        <f t="shared" si="5"/>
        <v>0</v>
      </c>
      <c r="N93" s="8">
        <v>1545346914</v>
      </c>
      <c r="P93" s="16">
        <v>0</v>
      </c>
      <c r="Q93" s="16"/>
      <c r="S93" s="8">
        <v>-6805781294</v>
      </c>
      <c r="U93" s="8">
        <f t="shared" si="3"/>
        <v>-5260434380</v>
      </c>
      <c r="W93" s="30">
        <f t="shared" si="4"/>
        <v>-4.8330321729777623E-2</v>
      </c>
    </row>
    <row r="94" spans="1:23" ht="21.75" customHeight="1" x14ac:dyDescent="0.2">
      <c r="A94" s="16" t="s">
        <v>228</v>
      </c>
      <c r="B94" s="16"/>
      <c r="D94" s="8">
        <v>0</v>
      </c>
      <c r="F94" s="8">
        <v>0</v>
      </c>
      <c r="H94" s="8">
        <v>0</v>
      </c>
      <c r="J94" s="8">
        <v>0</v>
      </c>
      <c r="L94" s="35">
        <f t="shared" si="5"/>
        <v>0</v>
      </c>
      <c r="N94" s="8">
        <v>0</v>
      </c>
      <c r="P94" s="16">
        <v>0</v>
      </c>
      <c r="Q94" s="16"/>
      <c r="S94" s="8">
        <v>10759616</v>
      </c>
      <c r="U94" s="8">
        <f t="shared" si="3"/>
        <v>10759616</v>
      </c>
      <c r="W94" s="30">
        <f t="shared" si="4"/>
        <v>9.8854137397083713E-5</v>
      </c>
    </row>
    <row r="95" spans="1:23" ht="21.75" customHeight="1" x14ac:dyDescent="0.2">
      <c r="A95" s="16" t="s">
        <v>120</v>
      </c>
      <c r="B95" s="16"/>
      <c r="D95" s="8">
        <v>0</v>
      </c>
      <c r="F95" s="8">
        <v>2381448079</v>
      </c>
      <c r="H95" s="8">
        <v>0</v>
      </c>
      <c r="J95" s="8">
        <v>2381448079</v>
      </c>
      <c r="L95" s="35">
        <f t="shared" si="5"/>
        <v>6.8759154439058556E-2</v>
      </c>
      <c r="N95" s="8">
        <v>40898576520</v>
      </c>
      <c r="P95" s="16">
        <v>179035119652</v>
      </c>
      <c r="Q95" s="16"/>
      <c r="S95" s="8">
        <v>52327194991</v>
      </c>
      <c r="U95" s="8">
        <f t="shared" si="3"/>
        <v>272260891163</v>
      </c>
      <c r="W95" s="30">
        <f t="shared" si="4"/>
        <v>2.5014011227612269</v>
      </c>
    </row>
    <row r="96" spans="1:23" ht="21.75" customHeight="1" x14ac:dyDescent="0.2">
      <c r="A96" s="16" t="s">
        <v>229</v>
      </c>
      <c r="B96" s="16"/>
      <c r="D96" s="8">
        <v>0</v>
      </c>
      <c r="F96" s="8">
        <v>0</v>
      </c>
      <c r="H96" s="8">
        <v>0</v>
      </c>
      <c r="J96" s="8">
        <v>0</v>
      </c>
      <c r="L96" s="35">
        <f t="shared" si="5"/>
        <v>0</v>
      </c>
      <c r="N96" s="8">
        <v>0</v>
      </c>
      <c r="P96" s="16">
        <v>0</v>
      </c>
      <c r="Q96" s="16"/>
      <c r="S96" s="8">
        <v>917750490</v>
      </c>
      <c r="U96" s="8">
        <f t="shared" si="3"/>
        <v>917750490</v>
      </c>
      <c r="W96" s="30">
        <f t="shared" si="4"/>
        <v>8.4318467345582699E-3</v>
      </c>
    </row>
    <row r="97" spans="1:23" ht="21.75" customHeight="1" x14ac:dyDescent="0.2">
      <c r="A97" s="16" t="s">
        <v>230</v>
      </c>
      <c r="B97" s="16"/>
      <c r="D97" s="8">
        <v>0</v>
      </c>
      <c r="F97" s="8">
        <v>0</v>
      </c>
      <c r="H97" s="8">
        <v>0</v>
      </c>
      <c r="J97" s="8">
        <v>0</v>
      </c>
      <c r="L97" s="35">
        <f t="shared" si="5"/>
        <v>0</v>
      </c>
      <c r="N97" s="8">
        <v>0</v>
      </c>
      <c r="P97" s="16">
        <v>0</v>
      </c>
      <c r="Q97" s="16"/>
      <c r="S97" s="8">
        <v>-2047963991</v>
      </c>
      <c r="U97" s="8">
        <f t="shared" si="3"/>
        <v>-2047963991</v>
      </c>
      <c r="W97" s="30">
        <f t="shared" si="4"/>
        <v>-1.8815700648665709E-2</v>
      </c>
    </row>
    <row r="98" spans="1:23" ht="21.75" customHeight="1" x14ac:dyDescent="0.2">
      <c r="A98" s="16" t="s">
        <v>75</v>
      </c>
      <c r="B98" s="16"/>
      <c r="D98" s="8">
        <v>0</v>
      </c>
      <c r="F98" s="8">
        <v>-49613500</v>
      </c>
      <c r="H98" s="8">
        <v>0</v>
      </c>
      <c r="J98" s="8">
        <v>-49613500</v>
      </c>
      <c r="L98" s="35">
        <f t="shared" si="5"/>
        <v>-1.4324823366271811E-3</v>
      </c>
      <c r="N98" s="8">
        <v>0</v>
      </c>
      <c r="P98" s="16">
        <v>4669072389</v>
      </c>
      <c r="Q98" s="16"/>
      <c r="S98" s="8">
        <v>-43243264</v>
      </c>
      <c r="U98" s="8">
        <f t="shared" si="3"/>
        <v>4625829125</v>
      </c>
      <c r="W98" s="30">
        <f t="shared" si="4"/>
        <v>4.2499876194297417E-2</v>
      </c>
    </row>
    <row r="99" spans="1:23" ht="21.75" customHeight="1" x14ac:dyDescent="0.2">
      <c r="A99" s="16" t="s">
        <v>27</v>
      </c>
      <c r="B99" s="16"/>
      <c r="D99" s="8">
        <v>0</v>
      </c>
      <c r="F99" s="8">
        <v>-2089269186</v>
      </c>
      <c r="H99" s="8">
        <v>0</v>
      </c>
      <c r="J99" s="8">
        <v>-2089269186</v>
      </c>
      <c r="L99" s="35">
        <f t="shared" si="5"/>
        <v>-6.0323121839911481E-2</v>
      </c>
      <c r="N99" s="8">
        <v>8773104361</v>
      </c>
      <c r="P99" s="16">
        <v>51077442930</v>
      </c>
      <c r="Q99" s="16"/>
      <c r="S99" s="8">
        <v>-1738375683</v>
      </c>
      <c r="U99" s="8">
        <f t="shared" si="3"/>
        <v>58112171608</v>
      </c>
      <c r="W99" s="30">
        <f t="shared" si="4"/>
        <v>0.53390646995024171</v>
      </c>
    </row>
    <row r="100" spans="1:23" ht="21.75" customHeight="1" x14ac:dyDescent="0.2">
      <c r="A100" s="16" t="s">
        <v>231</v>
      </c>
      <c r="B100" s="16"/>
      <c r="D100" s="8">
        <v>0</v>
      </c>
      <c r="F100" s="8">
        <v>0</v>
      </c>
      <c r="H100" s="8">
        <v>0</v>
      </c>
      <c r="J100" s="8">
        <v>0</v>
      </c>
      <c r="L100" s="35">
        <f t="shared" si="5"/>
        <v>0</v>
      </c>
      <c r="N100" s="8">
        <v>0</v>
      </c>
      <c r="P100" s="16">
        <v>0</v>
      </c>
      <c r="Q100" s="16"/>
      <c r="S100" s="8">
        <v>757615645</v>
      </c>
      <c r="U100" s="8">
        <f t="shared" si="3"/>
        <v>757615645</v>
      </c>
      <c r="W100" s="30">
        <f t="shared" si="4"/>
        <v>6.9606053845239655E-3</v>
      </c>
    </row>
    <row r="101" spans="1:23" ht="21.75" customHeight="1" x14ac:dyDescent="0.2">
      <c r="A101" s="16" t="s">
        <v>80</v>
      </c>
      <c r="B101" s="16"/>
      <c r="D101" s="8">
        <v>0</v>
      </c>
      <c r="F101" s="8">
        <v>2226653880</v>
      </c>
      <c r="H101" s="8">
        <v>0</v>
      </c>
      <c r="J101" s="8">
        <v>2226653880</v>
      </c>
      <c r="L101" s="35">
        <f t="shared" si="5"/>
        <v>6.4289807267827889E-2</v>
      </c>
      <c r="N101" s="8">
        <v>0</v>
      </c>
      <c r="P101" s="16">
        <v>4916924631</v>
      </c>
      <c r="Q101" s="16"/>
      <c r="S101" s="8">
        <v>1118022532</v>
      </c>
      <c r="U101" s="8">
        <f t="shared" si="3"/>
        <v>6034947163</v>
      </c>
      <c r="W101" s="30">
        <f t="shared" si="4"/>
        <v>5.5446169829419807E-2</v>
      </c>
    </row>
    <row r="102" spans="1:23" ht="21.75" customHeight="1" x14ac:dyDescent="0.2">
      <c r="A102" s="16" t="s">
        <v>114</v>
      </c>
      <c r="B102" s="16"/>
      <c r="D102" s="8">
        <v>0</v>
      </c>
      <c r="F102" s="8">
        <v>-30338072340</v>
      </c>
      <c r="H102" s="8">
        <v>0</v>
      </c>
      <c r="J102" s="8">
        <v>-30338072340</v>
      </c>
      <c r="L102" s="35">
        <f t="shared" si="5"/>
        <v>-0.87594611858400739</v>
      </c>
      <c r="N102" s="8">
        <v>2240517711</v>
      </c>
      <c r="P102" s="16">
        <v>200736374581</v>
      </c>
      <c r="Q102" s="16"/>
      <c r="S102" s="8">
        <v>3192308156</v>
      </c>
      <c r="U102" s="8">
        <f t="shared" si="3"/>
        <v>206169200448</v>
      </c>
      <c r="W102" s="30">
        <f t="shared" si="4"/>
        <v>1.8941826983540573</v>
      </c>
    </row>
    <row r="103" spans="1:23" ht="21.75" customHeight="1" x14ac:dyDescent="0.2">
      <c r="A103" s="16" t="s">
        <v>159</v>
      </c>
      <c r="B103" s="16"/>
      <c r="D103" s="8">
        <v>0</v>
      </c>
      <c r="F103" s="8">
        <v>333777981</v>
      </c>
      <c r="H103" s="8">
        <v>0</v>
      </c>
      <c r="J103" s="8">
        <v>333777981</v>
      </c>
      <c r="L103" s="35">
        <f t="shared" si="5"/>
        <v>9.6371161505957627E-3</v>
      </c>
      <c r="N103" s="8">
        <v>0</v>
      </c>
      <c r="P103" s="16">
        <v>333777981</v>
      </c>
      <c r="Q103" s="16"/>
      <c r="S103" s="8">
        <v>1014167069</v>
      </c>
      <c r="U103" s="8">
        <f t="shared" si="3"/>
        <v>1347945050</v>
      </c>
      <c r="W103" s="30">
        <f t="shared" si="4"/>
        <v>1.2384265867519706E-2</v>
      </c>
    </row>
    <row r="104" spans="1:23" ht="21.75" customHeight="1" x14ac:dyDescent="0.2">
      <c r="A104" s="16" t="s">
        <v>232</v>
      </c>
      <c r="B104" s="16"/>
      <c r="D104" s="8">
        <v>0</v>
      </c>
      <c r="F104" s="8">
        <v>0</v>
      </c>
      <c r="H104" s="8">
        <v>0</v>
      </c>
      <c r="J104" s="8">
        <v>0</v>
      </c>
      <c r="L104" s="35">
        <f t="shared" si="5"/>
        <v>0</v>
      </c>
      <c r="N104" s="8">
        <v>0</v>
      </c>
      <c r="P104" s="16">
        <v>0</v>
      </c>
      <c r="Q104" s="16"/>
      <c r="S104" s="8">
        <v>8269671741</v>
      </c>
      <c r="U104" s="8">
        <f t="shared" si="3"/>
        <v>8269671741</v>
      </c>
      <c r="W104" s="30">
        <f t="shared" si="4"/>
        <v>7.5977736242036395E-2</v>
      </c>
    </row>
    <row r="105" spans="1:23" ht="21.75" customHeight="1" x14ac:dyDescent="0.2">
      <c r="A105" s="16" t="s">
        <v>233</v>
      </c>
      <c r="B105" s="16"/>
      <c r="D105" s="8">
        <v>0</v>
      </c>
      <c r="F105" s="8">
        <v>0</v>
      </c>
      <c r="H105" s="8">
        <v>0</v>
      </c>
      <c r="J105" s="8">
        <v>0</v>
      </c>
      <c r="L105" s="35">
        <f t="shared" si="5"/>
        <v>0</v>
      </c>
      <c r="N105" s="8">
        <v>0</v>
      </c>
      <c r="P105" s="16">
        <v>0</v>
      </c>
      <c r="Q105" s="16"/>
      <c r="S105" s="8">
        <v>413335814</v>
      </c>
      <c r="U105" s="8">
        <f t="shared" si="3"/>
        <v>413335814</v>
      </c>
      <c r="W105" s="30">
        <f t="shared" si="4"/>
        <v>3.797529144933373E-3</v>
      </c>
    </row>
    <row r="106" spans="1:23" ht="21.75" customHeight="1" x14ac:dyDescent="0.2">
      <c r="A106" s="16" t="s">
        <v>234</v>
      </c>
      <c r="B106" s="16"/>
      <c r="D106" s="8">
        <v>0</v>
      </c>
      <c r="F106" s="8">
        <v>0</v>
      </c>
      <c r="H106" s="8">
        <v>0</v>
      </c>
      <c r="J106" s="8">
        <v>0</v>
      </c>
      <c r="L106" s="35">
        <f t="shared" si="5"/>
        <v>0</v>
      </c>
      <c r="N106" s="8">
        <v>0</v>
      </c>
      <c r="P106" s="16">
        <v>0</v>
      </c>
      <c r="Q106" s="16"/>
      <c r="S106" s="8">
        <v>3329</v>
      </c>
      <c r="U106" s="8">
        <f t="shared" si="3"/>
        <v>3329</v>
      </c>
      <c r="W106" s="30">
        <f t="shared" si="4"/>
        <v>3.0585238673470479E-8</v>
      </c>
    </row>
    <row r="107" spans="1:23" ht="21.75" customHeight="1" x14ac:dyDescent="0.2">
      <c r="A107" s="16" t="s">
        <v>235</v>
      </c>
      <c r="B107" s="16"/>
      <c r="D107" s="8">
        <v>0</v>
      </c>
      <c r="F107" s="8">
        <v>0</v>
      </c>
      <c r="H107" s="8">
        <v>0</v>
      </c>
      <c r="J107" s="8">
        <v>0</v>
      </c>
      <c r="L107" s="35">
        <f t="shared" si="5"/>
        <v>0</v>
      </c>
      <c r="N107" s="8">
        <v>0</v>
      </c>
      <c r="P107" s="16">
        <v>0</v>
      </c>
      <c r="Q107" s="16"/>
      <c r="S107" s="8">
        <v>-639872262</v>
      </c>
      <c r="U107" s="8">
        <f t="shared" si="3"/>
        <v>-639872262</v>
      </c>
      <c r="W107" s="30">
        <f t="shared" si="4"/>
        <v>-5.8788362432572652E-3</v>
      </c>
    </row>
    <row r="108" spans="1:23" ht="21.75" customHeight="1" x14ac:dyDescent="0.2">
      <c r="A108" s="16" t="s">
        <v>86</v>
      </c>
      <c r="B108" s="16"/>
      <c r="D108" s="8">
        <v>0</v>
      </c>
      <c r="F108" s="8">
        <v>-3952116250</v>
      </c>
      <c r="H108" s="8">
        <v>0</v>
      </c>
      <c r="J108" s="8">
        <v>-3952116250</v>
      </c>
      <c r="L108" s="35">
        <f t="shared" si="5"/>
        <v>-0.11410879539686281</v>
      </c>
      <c r="N108" s="8">
        <v>619034299</v>
      </c>
      <c r="P108" s="16">
        <v>28887831836</v>
      </c>
      <c r="Q108" s="16"/>
      <c r="S108" s="8">
        <v>2703711996</v>
      </c>
      <c r="U108" s="8">
        <f t="shared" si="3"/>
        <v>32210578131</v>
      </c>
      <c r="W108" s="30">
        <f t="shared" si="4"/>
        <v>0.29593518172036759</v>
      </c>
    </row>
    <row r="109" spans="1:23" ht="21.75" customHeight="1" x14ac:dyDescent="0.2">
      <c r="A109" s="16" t="s">
        <v>236</v>
      </c>
      <c r="B109" s="16"/>
      <c r="D109" s="8">
        <v>0</v>
      </c>
      <c r="F109" s="8">
        <v>0</v>
      </c>
      <c r="H109" s="8">
        <v>0</v>
      </c>
      <c r="J109" s="8">
        <v>0</v>
      </c>
      <c r="L109" s="35">
        <f t="shared" si="5"/>
        <v>0</v>
      </c>
      <c r="N109" s="8">
        <v>1828295564</v>
      </c>
      <c r="P109" s="16">
        <v>0</v>
      </c>
      <c r="Q109" s="16"/>
      <c r="S109" s="8">
        <v>14944315159</v>
      </c>
      <c r="U109" s="8">
        <f t="shared" si="3"/>
        <v>16772610723</v>
      </c>
      <c r="W109" s="30">
        <f t="shared" si="4"/>
        <v>0.15409861884655007</v>
      </c>
    </row>
    <row r="110" spans="1:23" ht="21.75" customHeight="1" x14ac:dyDescent="0.2">
      <c r="A110" s="16" t="s">
        <v>97</v>
      </c>
      <c r="B110" s="16"/>
      <c r="D110" s="8">
        <v>0</v>
      </c>
      <c r="F110" s="8">
        <v>152660802632</v>
      </c>
      <c r="H110" s="8">
        <v>0</v>
      </c>
      <c r="J110" s="8">
        <v>152660802632</v>
      </c>
      <c r="L110" s="35">
        <f t="shared" si="5"/>
        <v>4.4077499726015761</v>
      </c>
      <c r="N110" s="8">
        <v>0</v>
      </c>
      <c r="P110" s="16">
        <v>309030456607</v>
      </c>
      <c r="Q110" s="16"/>
      <c r="S110" s="8">
        <v>83815659223</v>
      </c>
      <c r="U110" s="8">
        <f t="shared" si="3"/>
        <v>392846115830</v>
      </c>
      <c r="W110" s="30">
        <f t="shared" si="4"/>
        <v>3.6092797280283508</v>
      </c>
    </row>
    <row r="111" spans="1:23" ht="21.75" customHeight="1" x14ac:dyDescent="0.2">
      <c r="A111" s="16" t="s">
        <v>21</v>
      </c>
      <c r="B111" s="16"/>
      <c r="D111" s="8">
        <v>0</v>
      </c>
      <c r="F111" s="8">
        <v>-27298836541</v>
      </c>
      <c r="H111" s="8">
        <v>0</v>
      </c>
      <c r="J111" s="8">
        <v>-27298836541</v>
      </c>
      <c r="L111" s="35">
        <f t="shared" si="5"/>
        <v>-0.78819476867092941</v>
      </c>
      <c r="N111" s="8">
        <v>21903142500</v>
      </c>
      <c r="P111" s="16">
        <v>135548615345</v>
      </c>
      <c r="Q111" s="16"/>
      <c r="S111" s="8">
        <v>4896358330</v>
      </c>
      <c r="U111" s="8">
        <f t="shared" si="3"/>
        <v>162348116175</v>
      </c>
      <c r="W111" s="30">
        <f t="shared" si="4"/>
        <v>1.4915758129770766</v>
      </c>
    </row>
    <row r="112" spans="1:23" ht="21.75" customHeight="1" x14ac:dyDescent="0.2">
      <c r="A112" s="16" t="s">
        <v>237</v>
      </c>
      <c r="B112" s="16"/>
      <c r="D112" s="8">
        <v>0</v>
      </c>
      <c r="F112" s="8">
        <v>0</v>
      </c>
      <c r="H112" s="8">
        <v>0</v>
      </c>
      <c r="J112" s="8">
        <v>0</v>
      </c>
      <c r="L112" s="35">
        <f t="shared" si="5"/>
        <v>0</v>
      </c>
      <c r="N112" s="8">
        <v>240000000</v>
      </c>
      <c r="P112" s="16">
        <v>0</v>
      </c>
      <c r="Q112" s="16"/>
      <c r="S112" s="8">
        <v>960131046</v>
      </c>
      <c r="U112" s="8">
        <f t="shared" si="3"/>
        <v>1200131046</v>
      </c>
      <c r="W112" s="30">
        <f t="shared" si="4"/>
        <v>1.1026222433569172E-2</v>
      </c>
    </row>
    <row r="113" spans="1:23" ht="21.75" customHeight="1" x14ac:dyDescent="0.2">
      <c r="A113" s="16" t="s">
        <v>238</v>
      </c>
      <c r="B113" s="16"/>
      <c r="D113" s="8">
        <v>0</v>
      </c>
      <c r="F113" s="8">
        <v>0</v>
      </c>
      <c r="H113" s="8">
        <v>0</v>
      </c>
      <c r="J113" s="8">
        <v>0</v>
      </c>
      <c r="L113" s="35">
        <f t="shared" si="5"/>
        <v>0</v>
      </c>
      <c r="N113" s="8">
        <v>10649131793</v>
      </c>
      <c r="P113" s="16">
        <v>0</v>
      </c>
      <c r="Q113" s="16"/>
      <c r="S113" s="8">
        <v>142277800183</v>
      </c>
      <c r="U113" s="8">
        <f t="shared" si="3"/>
        <v>152926931976</v>
      </c>
      <c r="W113" s="30">
        <f t="shared" si="4"/>
        <v>1.4050185383260871</v>
      </c>
    </row>
    <row r="114" spans="1:23" ht="21.75" customHeight="1" x14ac:dyDescent="0.2">
      <c r="A114" s="16" t="s">
        <v>239</v>
      </c>
      <c r="B114" s="16"/>
      <c r="D114" s="8">
        <v>0</v>
      </c>
      <c r="F114" s="8">
        <v>0</v>
      </c>
      <c r="H114" s="8">
        <v>0</v>
      </c>
      <c r="J114" s="8">
        <v>0</v>
      </c>
      <c r="L114" s="35">
        <f t="shared" si="5"/>
        <v>0</v>
      </c>
      <c r="N114" s="8">
        <v>0</v>
      </c>
      <c r="P114" s="16">
        <v>0</v>
      </c>
      <c r="Q114" s="16"/>
      <c r="S114" s="8">
        <v>161345330</v>
      </c>
      <c r="U114" s="8">
        <f t="shared" si="3"/>
        <v>161345330</v>
      </c>
      <c r="W114" s="30">
        <f t="shared" si="4"/>
        <v>1.4823626995794103E-3</v>
      </c>
    </row>
    <row r="115" spans="1:23" ht="21.75" customHeight="1" x14ac:dyDescent="0.2">
      <c r="A115" s="16" t="s">
        <v>105</v>
      </c>
      <c r="B115" s="16"/>
      <c r="D115" s="8">
        <v>0</v>
      </c>
      <c r="F115" s="8">
        <v>26817165027</v>
      </c>
      <c r="H115" s="8">
        <v>0</v>
      </c>
      <c r="J115" s="8">
        <v>26817165027</v>
      </c>
      <c r="L115" s="35">
        <f t="shared" si="5"/>
        <v>0.77428754713119774</v>
      </c>
      <c r="N115" s="8">
        <v>6249518880</v>
      </c>
      <c r="P115" s="16">
        <v>74729085693</v>
      </c>
      <c r="Q115" s="16"/>
      <c r="S115" s="8">
        <v>3567843808</v>
      </c>
      <c r="U115" s="8">
        <f t="shared" si="3"/>
        <v>84546448381</v>
      </c>
      <c r="W115" s="30">
        <f t="shared" si="4"/>
        <v>0.77677179415053677</v>
      </c>
    </row>
    <row r="116" spans="1:23" ht="21.75" customHeight="1" x14ac:dyDescent="0.2">
      <c r="A116" s="16" t="s">
        <v>240</v>
      </c>
      <c r="B116" s="16"/>
      <c r="D116" s="8">
        <v>0</v>
      </c>
      <c r="F116" s="8">
        <v>0</v>
      </c>
      <c r="H116" s="8">
        <v>0</v>
      </c>
      <c r="J116" s="8">
        <v>0</v>
      </c>
      <c r="L116" s="35">
        <f t="shared" si="5"/>
        <v>0</v>
      </c>
      <c r="N116" s="8">
        <v>3862871316</v>
      </c>
      <c r="P116" s="16">
        <v>0</v>
      </c>
      <c r="Q116" s="16"/>
      <c r="S116" s="8">
        <v>11447889300</v>
      </c>
      <c r="U116" s="8">
        <f t="shared" si="3"/>
        <v>15310760616</v>
      </c>
      <c r="W116" s="30">
        <f t="shared" si="4"/>
        <v>0.14066784851689151</v>
      </c>
    </row>
    <row r="117" spans="1:23" ht="21.75" customHeight="1" x14ac:dyDescent="0.2">
      <c r="A117" s="16" t="s">
        <v>241</v>
      </c>
      <c r="B117" s="16"/>
      <c r="D117" s="8">
        <v>0</v>
      </c>
      <c r="F117" s="8">
        <v>0</v>
      </c>
      <c r="H117" s="8">
        <v>0</v>
      </c>
      <c r="J117" s="8">
        <v>0</v>
      </c>
      <c r="L117" s="35">
        <f t="shared" si="5"/>
        <v>0</v>
      </c>
      <c r="N117" s="8">
        <v>490574429</v>
      </c>
      <c r="P117" s="16">
        <v>0</v>
      </c>
      <c r="Q117" s="16"/>
      <c r="S117" s="8">
        <v>887346672</v>
      </c>
      <c r="U117" s="8">
        <f t="shared" si="3"/>
        <v>1377921101</v>
      </c>
      <c r="W117" s="30">
        <f t="shared" si="4"/>
        <v>1.2659671296874803E-2</v>
      </c>
    </row>
    <row r="118" spans="1:23" ht="21.75" customHeight="1" x14ac:dyDescent="0.2">
      <c r="A118" s="16" t="s">
        <v>242</v>
      </c>
      <c r="B118" s="16"/>
      <c r="D118" s="8">
        <v>0</v>
      </c>
      <c r="F118" s="8">
        <v>0</v>
      </c>
      <c r="H118" s="8">
        <v>0</v>
      </c>
      <c r="J118" s="8">
        <v>0</v>
      </c>
      <c r="L118" s="35">
        <f t="shared" si="5"/>
        <v>0</v>
      </c>
      <c r="N118" s="8">
        <v>0</v>
      </c>
      <c r="P118" s="16">
        <v>0</v>
      </c>
      <c r="Q118" s="16"/>
      <c r="S118" s="8">
        <v>840253862</v>
      </c>
      <c r="U118" s="8">
        <f t="shared" si="3"/>
        <v>840253862</v>
      </c>
      <c r="W118" s="30">
        <f t="shared" si="4"/>
        <v>7.719845273528184E-3</v>
      </c>
    </row>
    <row r="119" spans="1:23" ht="21.75" customHeight="1" x14ac:dyDescent="0.2">
      <c r="A119" s="16" t="s">
        <v>243</v>
      </c>
      <c r="B119" s="16"/>
      <c r="D119" s="8">
        <v>0</v>
      </c>
      <c r="F119" s="8">
        <v>0</v>
      </c>
      <c r="H119" s="8">
        <v>0</v>
      </c>
      <c r="J119" s="8">
        <v>0</v>
      </c>
      <c r="L119" s="35">
        <f t="shared" si="5"/>
        <v>0</v>
      </c>
      <c r="N119" s="8">
        <v>0</v>
      </c>
      <c r="P119" s="16">
        <v>0</v>
      </c>
      <c r="Q119" s="16"/>
      <c r="S119" s="8">
        <v>-49053564037</v>
      </c>
      <c r="U119" s="8">
        <f t="shared" si="3"/>
        <v>-49053564037</v>
      </c>
      <c r="W119" s="30">
        <f t="shared" si="4"/>
        <v>-0.45068037364253921</v>
      </c>
    </row>
    <row r="120" spans="1:23" ht="21.75" customHeight="1" x14ac:dyDescent="0.2">
      <c r="A120" s="16" t="s">
        <v>244</v>
      </c>
      <c r="B120" s="16"/>
      <c r="D120" s="8">
        <v>0</v>
      </c>
      <c r="F120" s="8">
        <v>0</v>
      </c>
      <c r="H120" s="8">
        <v>0</v>
      </c>
      <c r="J120" s="8">
        <v>0</v>
      </c>
      <c r="L120" s="35">
        <f t="shared" si="5"/>
        <v>0</v>
      </c>
      <c r="N120" s="8">
        <v>175956077</v>
      </c>
      <c r="P120" s="16">
        <v>0</v>
      </c>
      <c r="Q120" s="16"/>
      <c r="S120" s="8">
        <v>1542223064</v>
      </c>
      <c r="U120" s="8">
        <f t="shared" si="3"/>
        <v>1718179141</v>
      </c>
      <c r="W120" s="30">
        <f t="shared" si="4"/>
        <v>1.5785797269829826E-2</v>
      </c>
    </row>
    <row r="121" spans="1:23" ht="21.75" customHeight="1" x14ac:dyDescent="0.2">
      <c r="A121" s="16" t="s">
        <v>245</v>
      </c>
      <c r="B121" s="16"/>
      <c r="D121" s="8">
        <v>0</v>
      </c>
      <c r="F121" s="8">
        <v>0</v>
      </c>
      <c r="H121" s="8">
        <v>0</v>
      </c>
      <c r="J121" s="8">
        <v>0</v>
      </c>
      <c r="L121" s="35">
        <f t="shared" si="5"/>
        <v>0</v>
      </c>
      <c r="N121" s="8">
        <v>0</v>
      </c>
      <c r="P121" s="16">
        <v>0</v>
      </c>
      <c r="Q121" s="16"/>
      <c r="S121" s="8">
        <v>1968892300</v>
      </c>
      <c r="U121" s="8">
        <f t="shared" si="3"/>
        <v>1968892300</v>
      </c>
      <c r="W121" s="30">
        <f t="shared" si="4"/>
        <v>1.8089228272111218E-2</v>
      </c>
    </row>
    <row r="122" spans="1:23" ht="21.75" customHeight="1" x14ac:dyDescent="0.2">
      <c r="A122" s="16" t="s">
        <v>90</v>
      </c>
      <c r="B122" s="16"/>
      <c r="D122" s="8">
        <v>0</v>
      </c>
      <c r="F122" s="8">
        <v>62052931472</v>
      </c>
      <c r="H122" s="8">
        <v>0</v>
      </c>
      <c r="J122" s="8">
        <v>62052931472</v>
      </c>
      <c r="L122" s="35">
        <f t="shared" si="5"/>
        <v>1.7916439733051872</v>
      </c>
      <c r="N122" s="8">
        <v>77547963552</v>
      </c>
      <c r="P122" s="16">
        <v>249786162464</v>
      </c>
      <c r="Q122" s="16"/>
      <c r="S122" s="8">
        <v>90520144934</v>
      </c>
      <c r="U122" s="8">
        <f t="shared" si="3"/>
        <v>417854270950</v>
      </c>
      <c r="W122" s="30">
        <f t="shared" si="4"/>
        <v>3.8390425376193305</v>
      </c>
    </row>
    <row r="123" spans="1:23" ht="21.75" customHeight="1" x14ac:dyDescent="0.2">
      <c r="A123" s="16" t="s">
        <v>24</v>
      </c>
      <c r="B123" s="16"/>
      <c r="D123" s="8">
        <v>0</v>
      </c>
      <c r="F123" s="8">
        <v>49607302639</v>
      </c>
      <c r="H123" s="8">
        <v>0</v>
      </c>
      <c r="J123" s="8">
        <v>49607302639</v>
      </c>
      <c r="L123" s="35">
        <f t="shared" si="5"/>
        <v>1.4323034012534179</v>
      </c>
      <c r="N123" s="8">
        <v>21345929544</v>
      </c>
      <c r="P123" s="16">
        <v>122961937839</v>
      </c>
      <c r="Q123" s="16"/>
      <c r="S123" s="8">
        <v>-234936641</v>
      </c>
      <c r="U123" s="8">
        <f t="shared" si="3"/>
        <v>144072930742</v>
      </c>
      <c r="W123" s="30">
        <f t="shared" si="4"/>
        <v>1.3236722658847857</v>
      </c>
    </row>
    <row r="124" spans="1:23" ht="21.75" customHeight="1" x14ac:dyDescent="0.2">
      <c r="A124" s="16" t="s">
        <v>38</v>
      </c>
      <c r="B124" s="16"/>
      <c r="D124" s="8">
        <v>0</v>
      </c>
      <c r="F124" s="8">
        <v>6049870190</v>
      </c>
      <c r="H124" s="8">
        <v>0</v>
      </c>
      <c r="J124" s="8">
        <v>6049870190</v>
      </c>
      <c r="L124" s="35">
        <f t="shared" si="5"/>
        <v>0.17467689612831847</v>
      </c>
      <c r="N124" s="8">
        <v>0</v>
      </c>
      <c r="P124" s="16">
        <v>7065341430</v>
      </c>
      <c r="Q124" s="16"/>
      <c r="S124" s="8">
        <v>15861699760</v>
      </c>
      <c r="U124" s="8">
        <f t="shared" si="3"/>
        <v>22927041190</v>
      </c>
      <c r="W124" s="30">
        <f t="shared" si="4"/>
        <v>0.2106425433681702</v>
      </c>
    </row>
    <row r="125" spans="1:23" ht="21.75" customHeight="1" x14ac:dyDescent="0.2">
      <c r="A125" s="16" t="s">
        <v>31</v>
      </c>
      <c r="B125" s="16"/>
      <c r="D125" s="8">
        <v>0</v>
      </c>
      <c r="F125" s="8">
        <v>5554188588</v>
      </c>
      <c r="H125" s="8">
        <v>0</v>
      </c>
      <c r="J125" s="8">
        <v>5554188588</v>
      </c>
      <c r="L125" s="35">
        <f t="shared" si="5"/>
        <v>0.1603651636471175</v>
      </c>
      <c r="N125" s="8">
        <v>6065705751</v>
      </c>
      <c r="P125" s="16">
        <v>57305047705</v>
      </c>
      <c r="Q125" s="16"/>
      <c r="S125" s="8">
        <v>-488750787</v>
      </c>
      <c r="U125" s="8">
        <f t="shared" si="3"/>
        <v>62882002669</v>
      </c>
      <c r="W125" s="30">
        <f t="shared" si="4"/>
        <v>0.57772936614514048</v>
      </c>
    </row>
    <row r="126" spans="1:23" ht="21.75" customHeight="1" x14ac:dyDescent="0.2">
      <c r="A126" s="16" t="s">
        <v>246</v>
      </c>
      <c r="B126" s="16"/>
      <c r="D126" s="8">
        <v>0</v>
      </c>
      <c r="F126" s="8">
        <v>0</v>
      </c>
      <c r="H126" s="8">
        <v>0</v>
      </c>
      <c r="J126" s="8">
        <v>0</v>
      </c>
      <c r="L126" s="35">
        <f t="shared" si="5"/>
        <v>0</v>
      </c>
      <c r="N126" s="8">
        <v>0</v>
      </c>
      <c r="P126" s="16">
        <v>0</v>
      </c>
      <c r="Q126" s="16"/>
      <c r="S126" s="8">
        <v>24391185019</v>
      </c>
      <c r="U126" s="8">
        <f t="shared" si="3"/>
        <v>24391185019</v>
      </c>
      <c r="W126" s="30">
        <f t="shared" si="4"/>
        <v>0.22409438730396294</v>
      </c>
    </row>
    <row r="127" spans="1:23" ht="21.75" customHeight="1" x14ac:dyDescent="0.2">
      <c r="A127" s="16" t="s">
        <v>119</v>
      </c>
      <c r="B127" s="16"/>
      <c r="D127" s="8">
        <v>0</v>
      </c>
      <c r="F127" s="8">
        <v>397178164</v>
      </c>
      <c r="H127" s="8">
        <v>0</v>
      </c>
      <c r="J127" s="8">
        <v>397178164</v>
      </c>
      <c r="L127" s="35">
        <f t="shared" si="5"/>
        <v>1.1467659093271262E-2</v>
      </c>
      <c r="N127" s="8">
        <v>0</v>
      </c>
      <c r="P127" s="16">
        <v>1119569070</v>
      </c>
      <c r="Q127" s="16"/>
      <c r="S127" s="8">
        <v>1553848840</v>
      </c>
      <c r="U127" s="8">
        <f t="shared" si="3"/>
        <v>2673417910</v>
      </c>
      <c r="W127" s="30">
        <f t="shared" si="4"/>
        <v>2.4562068143971348E-2</v>
      </c>
    </row>
    <row r="128" spans="1:23" ht="21.75" customHeight="1" x14ac:dyDescent="0.2">
      <c r="A128" s="16" t="s">
        <v>247</v>
      </c>
      <c r="B128" s="16"/>
      <c r="D128" s="8">
        <v>0</v>
      </c>
      <c r="F128" s="8">
        <v>0</v>
      </c>
      <c r="H128" s="8">
        <v>0</v>
      </c>
      <c r="J128" s="8">
        <v>0</v>
      </c>
      <c r="L128" s="35">
        <f t="shared" si="5"/>
        <v>0</v>
      </c>
      <c r="N128" s="8">
        <v>0</v>
      </c>
      <c r="P128" s="16">
        <v>0</v>
      </c>
      <c r="Q128" s="16"/>
      <c r="S128" s="8">
        <v>2021379591</v>
      </c>
      <c r="U128" s="8">
        <f t="shared" si="3"/>
        <v>2021379591</v>
      </c>
      <c r="W128" s="30">
        <f t="shared" si="4"/>
        <v>1.8571456065009654E-2</v>
      </c>
    </row>
    <row r="129" spans="1:23" ht="21.75" customHeight="1" x14ac:dyDescent="0.2">
      <c r="A129" s="16" t="s">
        <v>248</v>
      </c>
      <c r="B129" s="16"/>
      <c r="D129" s="8">
        <v>0</v>
      </c>
      <c r="F129" s="8">
        <v>0</v>
      </c>
      <c r="H129" s="8">
        <v>0</v>
      </c>
      <c r="J129" s="8">
        <v>0</v>
      </c>
      <c r="L129" s="35">
        <f t="shared" si="5"/>
        <v>0</v>
      </c>
      <c r="N129" s="8">
        <v>2948922600</v>
      </c>
      <c r="P129" s="16">
        <v>0</v>
      </c>
      <c r="Q129" s="16"/>
      <c r="S129" s="8">
        <v>-3963130290</v>
      </c>
      <c r="U129" s="8">
        <f t="shared" si="3"/>
        <v>-1014207690</v>
      </c>
      <c r="W129" s="30">
        <f t="shared" si="4"/>
        <v>-9.3180487423007372E-3</v>
      </c>
    </row>
    <row r="130" spans="1:23" ht="21.75" customHeight="1" x14ac:dyDescent="0.2">
      <c r="A130" s="16" t="s">
        <v>249</v>
      </c>
      <c r="B130" s="16"/>
      <c r="D130" s="8">
        <v>0</v>
      </c>
      <c r="F130" s="8">
        <v>0</v>
      </c>
      <c r="H130" s="8">
        <v>0</v>
      </c>
      <c r="J130" s="8">
        <v>0</v>
      </c>
      <c r="L130" s="35">
        <f t="shared" si="5"/>
        <v>0</v>
      </c>
      <c r="N130" s="8">
        <v>0</v>
      </c>
      <c r="P130" s="16">
        <v>0</v>
      </c>
      <c r="Q130" s="16"/>
      <c r="S130" s="8">
        <v>183165813</v>
      </c>
      <c r="U130" s="8">
        <f t="shared" si="3"/>
        <v>183165813</v>
      </c>
      <c r="W130" s="30">
        <f t="shared" si="4"/>
        <v>1.6828387225669155E-3</v>
      </c>
    </row>
    <row r="131" spans="1:23" ht="21.75" customHeight="1" x14ac:dyDescent="0.2">
      <c r="A131" s="16" t="s">
        <v>250</v>
      </c>
      <c r="B131" s="16"/>
      <c r="D131" s="8">
        <v>0</v>
      </c>
      <c r="F131" s="8">
        <v>0</v>
      </c>
      <c r="H131" s="8">
        <v>0</v>
      </c>
      <c r="J131" s="8">
        <v>0</v>
      </c>
      <c r="L131" s="35">
        <f t="shared" si="5"/>
        <v>0</v>
      </c>
      <c r="N131" s="8">
        <v>0</v>
      </c>
      <c r="P131" s="16">
        <v>0</v>
      </c>
      <c r="Q131" s="16"/>
      <c r="S131" s="8">
        <v>2701054377</v>
      </c>
      <c r="U131" s="8">
        <f t="shared" si="3"/>
        <v>2701054377</v>
      </c>
      <c r="W131" s="30">
        <f t="shared" si="4"/>
        <v>2.4815978609362306E-2</v>
      </c>
    </row>
    <row r="132" spans="1:23" ht="21.75" customHeight="1" x14ac:dyDescent="0.2">
      <c r="A132" s="16" t="s">
        <v>251</v>
      </c>
      <c r="B132" s="16"/>
      <c r="D132" s="8">
        <v>0</v>
      </c>
      <c r="F132" s="8">
        <v>0</v>
      </c>
      <c r="H132" s="8">
        <v>0</v>
      </c>
      <c r="J132" s="8">
        <v>0</v>
      </c>
      <c r="L132" s="35">
        <f t="shared" si="5"/>
        <v>0</v>
      </c>
      <c r="N132" s="8">
        <v>343869300</v>
      </c>
      <c r="P132" s="16">
        <v>0</v>
      </c>
      <c r="Q132" s="16"/>
      <c r="S132" s="8">
        <v>1358826</v>
      </c>
      <c r="U132" s="8">
        <f t="shared" si="3"/>
        <v>345228126</v>
      </c>
      <c r="W132" s="30">
        <f t="shared" si="4"/>
        <v>3.1717887144803061E-3</v>
      </c>
    </row>
    <row r="133" spans="1:23" ht="21.75" customHeight="1" x14ac:dyDescent="0.2">
      <c r="A133" s="16" t="s">
        <v>26</v>
      </c>
      <c r="B133" s="16"/>
      <c r="D133" s="8">
        <v>0</v>
      </c>
      <c r="F133" s="8">
        <v>12528096658</v>
      </c>
      <c r="H133" s="8">
        <v>0</v>
      </c>
      <c r="J133" s="8">
        <v>12528096658</v>
      </c>
      <c r="L133" s="35">
        <f t="shared" si="5"/>
        <v>0.36172165185167382</v>
      </c>
      <c r="N133" s="8">
        <v>3127800370</v>
      </c>
      <c r="P133" s="16">
        <v>92510847529</v>
      </c>
      <c r="Q133" s="16"/>
      <c r="S133" s="8">
        <v>352988621</v>
      </c>
      <c r="U133" s="8">
        <f t="shared" si="3"/>
        <v>95991636520</v>
      </c>
      <c r="W133" s="30">
        <f t="shared" si="4"/>
        <v>0.88192463611331484</v>
      </c>
    </row>
    <row r="134" spans="1:23" ht="21.75" customHeight="1" x14ac:dyDescent="0.2">
      <c r="A134" s="16" t="s">
        <v>252</v>
      </c>
      <c r="B134" s="16"/>
      <c r="D134" s="8">
        <v>0</v>
      </c>
      <c r="F134" s="8">
        <v>0</v>
      </c>
      <c r="H134" s="8">
        <v>0</v>
      </c>
      <c r="J134" s="8">
        <v>0</v>
      </c>
      <c r="L134" s="35">
        <f t="shared" si="5"/>
        <v>0</v>
      </c>
      <c r="N134" s="8">
        <v>824688079</v>
      </c>
      <c r="P134" s="16">
        <v>0</v>
      </c>
      <c r="Q134" s="16"/>
      <c r="S134" s="8">
        <v>-66836201</v>
      </c>
      <c r="U134" s="8">
        <f t="shared" si="3"/>
        <v>757851878</v>
      </c>
      <c r="W134" s="30">
        <f t="shared" si="4"/>
        <v>6.9627757788428444E-3</v>
      </c>
    </row>
    <row r="135" spans="1:23" ht="21.75" customHeight="1" x14ac:dyDescent="0.2">
      <c r="A135" s="16" t="s">
        <v>124</v>
      </c>
      <c r="B135" s="16"/>
      <c r="D135" s="8">
        <v>0</v>
      </c>
      <c r="F135" s="8">
        <v>5328314943</v>
      </c>
      <c r="H135" s="8">
        <v>0</v>
      </c>
      <c r="J135" s="8">
        <v>5328314943</v>
      </c>
      <c r="L135" s="35">
        <f t="shared" si="5"/>
        <v>0.15384355144938708</v>
      </c>
      <c r="N135" s="8">
        <v>1985080528</v>
      </c>
      <c r="P135" s="16">
        <v>15228882155</v>
      </c>
      <c r="Q135" s="16"/>
      <c r="S135" s="8">
        <v>3000833184</v>
      </c>
      <c r="U135" s="8">
        <f t="shared" si="3"/>
        <v>20214795867</v>
      </c>
      <c r="W135" s="30">
        <f t="shared" si="4"/>
        <v>0.1857237477704054</v>
      </c>
    </row>
    <row r="136" spans="1:23" ht="21.75" customHeight="1" x14ac:dyDescent="0.2">
      <c r="A136" s="16" t="s">
        <v>253</v>
      </c>
      <c r="B136" s="16"/>
      <c r="D136" s="8">
        <v>0</v>
      </c>
      <c r="F136" s="8">
        <v>0</v>
      </c>
      <c r="H136" s="8">
        <v>0</v>
      </c>
      <c r="J136" s="8">
        <v>0</v>
      </c>
      <c r="L136" s="35">
        <f t="shared" si="5"/>
        <v>0</v>
      </c>
      <c r="N136" s="8">
        <v>0</v>
      </c>
      <c r="P136" s="16">
        <v>0</v>
      </c>
      <c r="Q136" s="16"/>
      <c r="S136" s="8">
        <v>908069251</v>
      </c>
      <c r="U136" s="8">
        <f t="shared" si="3"/>
        <v>908069251</v>
      </c>
      <c r="W136" s="30">
        <f t="shared" si="4"/>
        <v>8.3429002024255246E-3</v>
      </c>
    </row>
    <row r="137" spans="1:23" ht="21.75" customHeight="1" x14ac:dyDescent="0.2">
      <c r="A137" s="16" t="s">
        <v>254</v>
      </c>
      <c r="B137" s="16"/>
      <c r="D137" s="8">
        <v>0</v>
      </c>
      <c r="F137" s="8">
        <v>0</v>
      </c>
      <c r="H137" s="8">
        <v>0</v>
      </c>
      <c r="J137" s="8">
        <v>0</v>
      </c>
      <c r="L137" s="35">
        <f t="shared" si="5"/>
        <v>0</v>
      </c>
      <c r="N137" s="8">
        <v>1443700000</v>
      </c>
      <c r="P137" s="16">
        <v>0</v>
      </c>
      <c r="Q137" s="16"/>
      <c r="S137" s="8">
        <v>1877972203</v>
      </c>
      <c r="U137" s="8">
        <f t="shared" si="3"/>
        <v>3321672203</v>
      </c>
      <c r="W137" s="30">
        <f t="shared" si="4"/>
        <v>3.0517914425889903E-2</v>
      </c>
    </row>
    <row r="138" spans="1:23" ht="21.75" customHeight="1" x14ac:dyDescent="0.2">
      <c r="A138" s="16" t="s">
        <v>255</v>
      </c>
      <c r="B138" s="16"/>
      <c r="D138" s="8">
        <v>0</v>
      </c>
      <c r="F138" s="8">
        <v>0</v>
      </c>
      <c r="H138" s="8">
        <v>0</v>
      </c>
      <c r="J138" s="8">
        <v>0</v>
      </c>
      <c r="L138" s="35">
        <f t="shared" si="5"/>
        <v>0</v>
      </c>
      <c r="N138" s="8">
        <v>0</v>
      </c>
      <c r="P138" s="16">
        <v>0</v>
      </c>
      <c r="Q138" s="16"/>
      <c r="S138" s="8">
        <v>3249865363</v>
      </c>
      <c r="U138" s="8">
        <f t="shared" ref="U138:U201" si="6">N138+P138+S138</f>
        <v>3249865363</v>
      </c>
      <c r="W138" s="30">
        <f t="shared" ref="W138:W201" si="7">U138/$U$235*100</f>
        <v>2.9858187979573379E-2</v>
      </c>
    </row>
    <row r="139" spans="1:23" ht="21.75" customHeight="1" x14ac:dyDescent="0.2">
      <c r="A139" s="16" t="s">
        <v>74</v>
      </c>
      <c r="B139" s="16"/>
      <c r="D139" s="8">
        <v>0</v>
      </c>
      <c r="F139" s="8">
        <v>-7626799674</v>
      </c>
      <c r="H139" s="8">
        <v>0</v>
      </c>
      <c r="J139" s="8">
        <v>-7626799674</v>
      </c>
      <c r="L139" s="35">
        <f t="shared" ref="L139:L202" si="8">J139/$J$235*100</f>
        <v>-0.22020731893534909</v>
      </c>
      <c r="N139" s="8">
        <v>28540224540</v>
      </c>
      <c r="P139" s="16">
        <v>43709307128</v>
      </c>
      <c r="Q139" s="16"/>
      <c r="S139" s="8">
        <v>22974048944</v>
      </c>
      <c r="U139" s="8">
        <f t="shared" si="6"/>
        <v>95223580612</v>
      </c>
      <c r="W139" s="30">
        <f t="shared" si="7"/>
        <v>0.87486811065199033</v>
      </c>
    </row>
    <row r="140" spans="1:23" ht="21.75" customHeight="1" x14ac:dyDescent="0.2">
      <c r="A140" s="16" t="s">
        <v>37</v>
      </c>
      <c r="B140" s="16"/>
      <c r="D140" s="8">
        <v>0</v>
      </c>
      <c r="F140" s="8">
        <v>1172863139</v>
      </c>
      <c r="H140" s="8">
        <v>0</v>
      </c>
      <c r="J140" s="8">
        <v>1172863139</v>
      </c>
      <c r="L140" s="35">
        <f t="shared" si="8"/>
        <v>3.3863882408993726E-2</v>
      </c>
      <c r="N140" s="8">
        <v>3395000000</v>
      </c>
      <c r="P140" s="16">
        <v>-2520973377</v>
      </c>
      <c r="Q140" s="16"/>
      <c r="S140" s="8">
        <v>-7846358134</v>
      </c>
      <c r="U140" s="8">
        <f t="shared" si="6"/>
        <v>-6972331511</v>
      </c>
      <c r="W140" s="30">
        <f t="shared" si="7"/>
        <v>-6.4058402936165229E-2</v>
      </c>
    </row>
    <row r="141" spans="1:23" ht="21.75" customHeight="1" x14ac:dyDescent="0.2">
      <c r="A141" s="16" t="s">
        <v>28</v>
      </c>
      <c r="B141" s="16"/>
      <c r="D141" s="8">
        <v>0</v>
      </c>
      <c r="F141" s="8">
        <v>30945312915</v>
      </c>
      <c r="H141" s="8">
        <v>0</v>
      </c>
      <c r="J141" s="8">
        <v>30945312915</v>
      </c>
      <c r="L141" s="35">
        <f t="shared" si="8"/>
        <v>0.89347887474454502</v>
      </c>
      <c r="N141" s="8">
        <v>11055174732</v>
      </c>
      <c r="P141" s="16">
        <v>206594071335</v>
      </c>
      <c r="Q141" s="16"/>
      <c r="S141" s="8">
        <v>27493267669</v>
      </c>
      <c r="U141" s="8">
        <f t="shared" si="6"/>
        <v>245142513736</v>
      </c>
      <c r="W141" s="30">
        <f t="shared" si="7"/>
        <v>2.2522506132862947</v>
      </c>
    </row>
    <row r="142" spans="1:23" ht="21.75" customHeight="1" x14ac:dyDescent="0.2">
      <c r="A142" s="16" t="s">
        <v>256</v>
      </c>
      <c r="B142" s="16"/>
      <c r="D142" s="8">
        <v>0</v>
      </c>
      <c r="F142" s="8">
        <v>0</v>
      </c>
      <c r="H142" s="8">
        <v>0</v>
      </c>
      <c r="J142" s="8">
        <v>0</v>
      </c>
      <c r="L142" s="35">
        <f t="shared" si="8"/>
        <v>0</v>
      </c>
      <c r="N142" s="8">
        <v>0</v>
      </c>
      <c r="P142" s="16">
        <v>0</v>
      </c>
      <c r="Q142" s="16"/>
      <c r="S142" s="8">
        <v>9310379</v>
      </c>
      <c r="U142" s="8">
        <f t="shared" si="6"/>
        <v>9310379</v>
      </c>
      <c r="W142" s="30">
        <f t="shared" si="7"/>
        <v>8.5539250181876662E-5</v>
      </c>
    </row>
    <row r="143" spans="1:23" ht="21.75" customHeight="1" x14ac:dyDescent="0.2">
      <c r="A143" s="16" t="s">
        <v>257</v>
      </c>
      <c r="B143" s="16"/>
      <c r="D143" s="8">
        <v>0</v>
      </c>
      <c r="F143" s="8">
        <v>0</v>
      </c>
      <c r="H143" s="8">
        <v>0</v>
      </c>
      <c r="J143" s="8">
        <v>0</v>
      </c>
      <c r="L143" s="35">
        <f t="shared" si="8"/>
        <v>0</v>
      </c>
      <c r="N143" s="8">
        <v>0</v>
      </c>
      <c r="P143" s="16">
        <v>0</v>
      </c>
      <c r="Q143" s="16"/>
      <c r="S143" s="8">
        <v>-5477988915</v>
      </c>
      <c r="U143" s="8">
        <f t="shared" si="6"/>
        <v>-5477988915</v>
      </c>
      <c r="W143" s="30">
        <f t="shared" si="7"/>
        <v>-5.0329107364343824E-2</v>
      </c>
    </row>
    <row r="144" spans="1:23" ht="21.75" customHeight="1" x14ac:dyDescent="0.2">
      <c r="A144" s="16" t="s">
        <v>258</v>
      </c>
      <c r="B144" s="16"/>
      <c r="D144" s="8">
        <v>0</v>
      </c>
      <c r="F144" s="8">
        <v>0</v>
      </c>
      <c r="H144" s="8">
        <v>0</v>
      </c>
      <c r="J144" s="8">
        <v>0</v>
      </c>
      <c r="L144" s="35">
        <f t="shared" si="8"/>
        <v>0</v>
      </c>
      <c r="N144" s="8">
        <v>4920740741</v>
      </c>
      <c r="P144" s="16">
        <v>0</v>
      </c>
      <c r="Q144" s="16"/>
      <c r="S144" s="8">
        <v>11088604463</v>
      </c>
      <c r="U144" s="8">
        <f t="shared" si="6"/>
        <v>16009345204</v>
      </c>
      <c r="W144" s="30">
        <f t="shared" si="7"/>
        <v>0.1470861051578011</v>
      </c>
    </row>
    <row r="145" spans="1:23" ht="21.75" customHeight="1" x14ac:dyDescent="0.2">
      <c r="A145" s="16" t="s">
        <v>259</v>
      </c>
      <c r="B145" s="16"/>
      <c r="D145" s="8">
        <v>0</v>
      </c>
      <c r="F145" s="8">
        <v>0</v>
      </c>
      <c r="H145" s="8">
        <v>0</v>
      </c>
      <c r="J145" s="8">
        <v>0</v>
      </c>
      <c r="L145" s="35">
        <f t="shared" si="8"/>
        <v>0</v>
      </c>
      <c r="N145" s="8">
        <v>1238171400</v>
      </c>
      <c r="P145" s="16">
        <v>0</v>
      </c>
      <c r="Q145" s="16"/>
      <c r="S145" s="8">
        <v>74794458700</v>
      </c>
      <c r="U145" s="8">
        <f t="shared" si="6"/>
        <v>76032630100</v>
      </c>
      <c r="W145" s="30">
        <f t="shared" si="7"/>
        <v>0.69855095781922361</v>
      </c>
    </row>
    <row r="146" spans="1:23" ht="21.75" customHeight="1" x14ac:dyDescent="0.2">
      <c r="A146" s="16" t="s">
        <v>260</v>
      </c>
      <c r="B146" s="16"/>
      <c r="D146" s="8">
        <v>0</v>
      </c>
      <c r="F146" s="8">
        <v>0</v>
      </c>
      <c r="H146" s="8">
        <v>0</v>
      </c>
      <c r="J146" s="8">
        <v>0</v>
      </c>
      <c r="L146" s="35">
        <f t="shared" si="8"/>
        <v>0</v>
      </c>
      <c r="N146" s="8">
        <v>0</v>
      </c>
      <c r="P146" s="16">
        <v>0</v>
      </c>
      <c r="Q146" s="16"/>
      <c r="S146" s="8">
        <v>-18590805920</v>
      </c>
      <c r="U146" s="8">
        <f t="shared" si="6"/>
        <v>-18590805920</v>
      </c>
      <c r="W146" s="30">
        <f t="shared" si="7"/>
        <v>-0.1708033151683292</v>
      </c>
    </row>
    <row r="147" spans="1:23" ht="21.75" customHeight="1" x14ac:dyDescent="0.2">
      <c r="A147" s="16" t="s">
        <v>261</v>
      </c>
      <c r="B147" s="16"/>
      <c r="D147" s="8">
        <v>0</v>
      </c>
      <c r="F147" s="8">
        <v>0</v>
      </c>
      <c r="H147" s="8">
        <v>0</v>
      </c>
      <c r="J147" s="8">
        <v>0</v>
      </c>
      <c r="L147" s="35">
        <f t="shared" si="8"/>
        <v>0</v>
      </c>
      <c r="N147" s="8">
        <v>299304512</v>
      </c>
      <c r="P147" s="16">
        <v>0</v>
      </c>
      <c r="Q147" s="16"/>
      <c r="S147" s="8">
        <v>-3797892900</v>
      </c>
      <c r="U147" s="8">
        <f t="shared" si="6"/>
        <v>-3498588388</v>
      </c>
      <c r="W147" s="30">
        <f t="shared" si="7"/>
        <v>-3.2143334595137379E-2</v>
      </c>
    </row>
    <row r="148" spans="1:23" ht="21.75" customHeight="1" x14ac:dyDescent="0.2">
      <c r="A148" s="16" t="s">
        <v>262</v>
      </c>
      <c r="B148" s="16"/>
      <c r="D148" s="8">
        <v>0</v>
      </c>
      <c r="F148" s="8">
        <v>0</v>
      </c>
      <c r="H148" s="8">
        <v>0</v>
      </c>
      <c r="J148" s="8">
        <v>0</v>
      </c>
      <c r="L148" s="35">
        <f t="shared" si="8"/>
        <v>0</v>
      </c>
      <c r="N148" s="8">
        <v>0</v>
      </c>
      <c r="P148" s="16">
        <v>0</v>
      </c>
      <c r="Q148" s="16"/>
      <c r="S148" s="8">
        <v>590427</v>
      </c>
      <c r="U148" s="8">
        <f t="shared" si="6"/>
        <v>590427</v>
      </c>
      <c r="W148" s="30">
        <f t="shared" si="7"/>
        <v>5.4245571385584724E-6</v>
      </c>
    </row>
    <row r="149" spans="1:23" ht="21.75" customHeight="1" x14ac:dyDescent="0.2">
      <c r="A149" s="16" t="s">
        <v>263</v>
      </c>
      <c r="B149" s="16"/>
      <c r="D149" s="8">
        <v>0</v>
      </c>
      <c r="F149" s="8">
        <v>0</v>
      </c>
      <c r="H149" s="8">
        <v>0</v>
      </c>
      <c r="J149" s="8">
        <v>0</v>
      </c>
      <c r="L149" s="35">
        <f t="shared" si="8"/>
        <v>0</v>
      </c>
      <c r="N149" s="8">
        <v>38187983760</v>
      </c>
      <c r="P149" s="16">
        <v>0</v>
      </c>
      <c r="Q149" s="16"/>
      <c r="S149" s="8">
        <v>126788518356</v>
      </c>
      <c r="U149" s="8">
        <f>N149+P149+S149</f>
        <v>164976502116</v>
      </c>
      <c r="W149" s="30">
        <f t="shared" si="7"/>
        <v>1.5157241492136277</v>
      </c>
    </row>
    <row r="150" spans="1:23" ht="21.75" customHeight="1" x14ac:dyDescent="0.2">
      <c r="A150" s="16" t="s">
        <v>34</v>
      </c>
      <c r="B150" s="16"/>
      <c r="D150" s="8">
        <v>97246892</v>
      </c>
      <c r="F150" s="8">
        <v>-4751732962</v>
      </c>
      <c r="H150" s="8">
        <v>0</v>
      </c>
      <c r="J150" s="8">
        <v>-4654486070</v>
      </c>
      <c r="L150" s="35">
        <f t="shared" si="8"/>
        <v>-0.13438820243184346</v>
      </c>
      <c r="N150" s="8">
        <v>97246892</v>
      </c>
      <c r="P150" s="16">
        <v>3219875230</v>
      </c>
      <c r="Q150" s="16"/>
      <c r="S150" s="8">
        <v>2308227359</v>
      </c>
      <c r="U150" s="8">
        <f t="shared" si="6"/>
        <v>5625349481</v>
      </c>
      <c r="W150" s="30">
        <f t="shared" si="7"/>
        <v>5.1682984829699095E-2</v>
      </c>
    </row>
    <row r="151" spans="1:23" ht="21.75" customHeight="1" x14ac:dyDescent="0.2">
      <c r="A151" s="16" t="s">
        <v>264</v>
      </c>
      <c r="B151" s="16"/>
      <c r="D151" s="8">
        <v>0</v>
      </c>
      <c r="F151" s="8">
        <v>0</v>
      </c>
      <c r="H151" s="8">
        <v>0</v>
      </c>
      <c r="J151" s="8">
        <v>0</v>
      </c>
      <c r="L151" s="35">
        <f t="shared" si="8"/>
        <v>0</v>
      </c>
      <c r="N151" s="8">
        <v>0</v>
      </c>
      <c r="P151" s="16">
        <v>0</v>
      </c>
      <c r="Q151" s="16"/>
      <c r="S151" s="8">
        <v>-107033504</v>
      </c>
      <c r="U151" s="8">
        <f t="shared" si="6"/>
        <v>-107033504</v>
      </c>
      <c r="W151" s="30">
        <f t="shared" si="7"/>
        <v>-9.8337196332167528E-4</v>
      </c>
    </row>
    <row r="152" spans="1:23" ht="21.75" customHeight="1" x14ac:dyDescent="0.2">
      <c r="A152" s="16" t="s">
        <v>265</v>
      </c>
      <c r="B152" s="16"/>
      <c r="D152" s="8">
        <v>0</v>
      </c>
      <c r="F152" s="8">
        <v>0</v>
      </c>
      <c r="H152" s="8">
        <v>0</v>
      </c>
      <c r="J152" s="8">
        <v>0</v>
      </c>
      <c r="L152" s="35">
        <f t="shared" si="8"/>
        <v>0</v>
      </c>
      <c r="N152" s="8">
        <v>1771875640</v>
      </c>
      <c r="P152" s="16">
        <v>0</v>
      </c>
      <c r="Q152" s="16"/>
      <c r="S152" s="8">
        <v>522791416</v>
      </c>
      <c r="U152" s="8">
        <f t="shared" si="6"/>
        <v>2294667056</v>
      </c>
      <c r="W152" s="30">
        <f t="shared" si="7"/>
        <v>2.1082288850678834E-2</v>
      </c>
    </row>
    <row r="153" spans="1:23" ht="21.75" customHeight="1" x14ac:dyDescent="0.2">
      <c r="A153" s="16" t="s">
        <v>266</v>
      </c>
      <c r="B153" s="16"/>
      <c r="D153" s="8">
        <v>0</v>
      </c>
      <c r="F153" s="8">
        <v>0</v>
      </c>
      <c r="H153" s="8">
        <v>0</v>
      </c>
      <c r="J153" s="8">
        <v>0</v>
      </c>
      <c r="L153" s="35">
        <f t="shared" si="8"/>
        <v>0</v>
      </c>
      <c r="N153" s="8">
        <v>0</v>
      </c>
      <c r="P153" s="16">
        <v>0</v>
      </c>
      <c r="Q153" s="16"/>
      <c r="S153" s="8">
        <v>680680913</v>
      </c>
      <c r="U153" s="8">
        <f t="shared" si="6"/>
        <v>680680913</v>
      </c>
      <c r="W153" s="30">
        <f t="shared" si="7"/>
        <v>6.2537663516313586E-3</v>
      </c>
    </row>
    <row r="154" spans="1:23" ht="21.75" customHeight="1" x14ac:dyDescent="0.2">
      <c r="A154" s="16" t="s">
        <v>267</v>
      </c>
      <c r="B154" s="16"/>
      <c r="D154" s="8">
        <v>0</v>
      </c>
      <c r="F154" s="8">
        <v>0</v>
      </c>
      <c r="H154" s="8">
        <v>0</v>
      </c>
      <c r="J154" s="8">
        <v>0</v>
      </c>
      <c r="L154" s="35">
        <f t="shared" si="8"/>
        <v>0</v>
      </c>
      <c r="N154" s="8">
        <v>0</v>
      </c>
      <c r="P154" s="16">
        <v>0</v>
      </c>
      <c r="Q154" s="16"/>
      <c r="S154" s="8">
        <v>32209450996</v>
      </c>
      <c r="U154" s="8">
        <f t="shared" si="6"/>
        <v>32209450996</v>
      </c>
      <c r="W154" s="30">
        <f t="shared" si="7"/>
        <v>0.29592482615022869</v>
      </c>
    </row>
    <row r="155" spans="1:23" ht="21.75" customHeight="1" x14ac:dyDescent="0.2">
      <c r="A155" s="16" t="s">
        <v>268</v>
      </c>
      <c r="B155" s="16"/>
      <c r="D155" s="8">
        <v>0</v>
      </c>
      <c r="F155" s="8">
        <v>0</v>
      </c>
      <c r="H155" s="8">
        <v>0</v>
      </c>
      <c r="J155" s="8">
        <v>0</v>
      </c>
      <c r="L155" s="35">
        <f t="shared" si="8"/>
        <v>0</v>
      </c>
      <c r="N155" s="8">
        <v>0</v>
      </c>
      <c r="P155" s="16">
        <v>0</v>
      </c>
      <c r="Q155" s="16"/>
      <c r="S155" s="8">
        <v>-6349266603</v>
      </c>
      <c r="U155" s="8">
        <f t="shared" si="6"/>
        <v>-6349266603</v>
      </c>
      <c r="W155" s="30">
        <f t="shared" si="7"/>
        <v>-5.833398451614602E-2</v>
      </c>
    </row>
    <row r="156" spans="1:23" ht="21.75" customHeight="1" x14ac:dyDescent="0.2">
      <c r="A156" s="16" t="s">
        <v>52</v>
      </c>
      <c r="B156" s="16"/>
      <c r="D156" s="8">
        <v>0</v>
      </c>
      <c r="F156" s="8">
        <v>9516408004</v>
      </c>
      <c r="H156" s="8">
        <v>0</v>
      </c>
      <c r="J156" s="8">
        <v>9516408004</v>
      </c>
      <c r="L156" s="35">
        <f t="shared" si="8"/>
        <v>0.27476566607611896</v>
      </c>
      <c r="N156" s="8">
        <v>10882752419</v>
      </c>
      <c r="P156" s="16">
        <v>18130901065</v>
      </c>
      <c r="Q156" s="16"/>
      <c r="S156" s="8">
        <v>495504699</v>
      </c>
      <c r="U156" s="8">
        <f t="shared" si="6"/>
        <v>29509158183</v>
      </c>
      <c r="W156" s="30">
        <f t="shared" si="7"/>
        <v>0.27111584442182318</v>
      </c>
    </row>
    <row r="157" spans="1:23" ht="21.75" customHeight="1" x14ac:dyDescent="0.2">
      <c r="A157" s="16" t="s">
        <v>269</v>
      </c>
      <c r="B157" s="16"/>
      <c r="D157" s="8">
        <v>0</v>
      </c>
      <c r="F157" s="8">
        <v>0</v>
      </c>
      <c r="H157" s="8">
        <v>0</v>
      </c>
      <c r="J157" s="8">
        <v>0</v>
      </c>
      <c r="L157" s="35">
        <f t="shared" si="8"/>
        <v>0</v>
      </c>
      <c r="N157" s="8">
        <v>0</v>
      </c>
      <c r="P157" s="16">
        <v>0</v>
      </c>
      <c r="Q157" s="16"/>
      <c r="S157" s="8">
        <v>-10039128575</v>
      </c>
      <c r="U157" s="8">
        <f t="shared" si="6"/>
        <v>-10039128575</v>
      </c>
      <c r="W157" s="30">
        <f t="shared" si="7"/>
        <v>-9.223464810454568E-2</v>
      </c>
    </row>
    <row r="158" spans="1:23" ht="21.75" customHeight="1" x14ac:dyDescent="0.2">
      <c r="A158" s="16" t="s">
        <v>270</v>
      </c>
      <c r="B158" s="16"/>
      <c r="D158" s="8">
        <v>0</v>
      </c>
      <c r="F158" s="8">
        <v>0</v>
      </c>
      <c r="H158" s="8">
        <v>0</v>
      </c>
      <c r="J158" s="8">
        <v>0</v>
      </c>
      <c r="L158" s="35">
        <f t="shared" si="8"/>
        <v>0</v>
      </c>
      <c r="N158" s="8">
        <v>9082480500</v>
      </c>
      <c r="P158" s="16">
        <v>0</v>
      </c>
      <c r="Q158" s="16"/>
      <c r="S158" s="8">
        <v>49579858864</v>
      </c>
      <c r="U158" s="8">
        <f t="shared" si="6"/>
        <v>58662339364</v>
      </c>
      <c r="W158" s="30">
        <f t="shared" si="7"/>
        <v>0.53896114466568412</v>
      </c>
    </row>
    <row r="159" spans="1:23" ht="21.75" customHeight="1" x14ac:dyDescent="0.2">
      <c r="A159" s="16" t="s">
        <v>95</v>
      </c>
      <c r="B159" s="16"/>
      <c r="D159" s="8">
        <v>0</v>
      </c>
      <c r="F159" s="8">
        <v>476289599</v>
      </c>
      <c r="H159" s="8">
        <v>0</v>
      </c>
      <c r="J159" s="8">
        <v>476289599</v>
      </c>
      <c r="L159" s="35">
        <f t="shared" si="8"/>
        <v>1.3751830402748105E-2</v>
      </c>
      <c r="N159" s="8">
        <v>13620000000</v>
      </c>
      <c r="P159" s="16">
        <v>-5012820342</v>
      </c>
      <c r="Q159" s="16"/>
      <c r="S159" s="8">
        <v>-18965409846</v>
      </c>
      <c r="U159" s="8">
        <f t="shared" si="6"/>
        <v>-10358230188</v>
      </c>
      <c r="W159" s="30">
        <f t="shared" si="7"/>
        <v>-9.5166399079221087E-2</v>
      </c>
    </row>
    <row r="160" spans="1:23" ht="21.75" customHeight="1" x14ac:dyDescent="0.2">
      <c r="A160" s="16" t="s">
        <v>271</v>
      </c>
      <c r="B160" s="16"/>
      <c r="D160" s="8">
        <v>0</v>
      </c>
      <c r="F160" s="8">
        <v>0</v>
      </c>
      <c r="H160" s="8">
        <v>0</v>
      </c>
      <c r="J160" s="8">
        <v>0</v>
      </c>
      <c r="L160" s="35">
        <f t="shared" si="8"/>
        <v>0</v>
      </c>
      <c r="N160" s="8">
        <v>1307422087</v>
      </c>
      <c r="P160" s="16">
        <v>0</v>
      </c>
      <c r="Q160" s="16"/>
      <c r="S160" s="8">
        <v>-493753516</v>
      </c>
      <c r="U160" s="8">
        <f t="shared" si="6"/>
        <v>813668571</v>
      </c>
      <c r="W160" s="30">
        <f t="shared" si="7"/>
        <v>7.4755925037959326E-3</v>
      </c>
    </row>
    <row r="161" spans="1:23" ht="21.75" customHeight="1" x14ac:dyDescent="0.2">
      <c r="A161" s="16" t="s">
        <v>79</v>
      </c>
      <c r="B161" s="16"/>
      <c r="D161" s="8">
        <v>0</v>
      </c>
      <c r="F161" s="8">
        <v>-3033075836</v>
      </c>
      <c r="H161" s="8">
        <v>0</v>
      </c>
      <c r="J161" s="8">
        <v>-3033075836</v>
      </c>
      <c r="L161" s="35">
        <f t="shared" si="8"/>
        <v>-8.7573494325550921E-2</v>
      </c>
      <c r="N161" s="8">
        <v>4359381600</v>
      </c>
      <c r="P161" s="16">
        <v>26483930473</v>
      </c>
      <c r="Q161" s="16"/>
      <c r="S161" s="8">
        <v>8384681723</v>
      </c>
      <c r="U161" s="8">
        <f t="shared" si="6"/>
        <v>39227993796</v>
      </c>
      <c r="W161" s="30">
        <f t="shared" si="7"/>
        <v>0.36040779601444251</v>
      </c>
    </row>
    <row r="162" spans="1:23" ht="21.75" customHeight="1" x14ac:dyDescent="0.2">
      <c r="A162" s="16" t="s">
        <v>272</v>
      </c>
      <c r="B162" s="16"/>
      <c r="D162" s="8">
        <v>0</v>
      </c>
      <c r="F162" s="8">
        <v>0</v>
      </c>
      <c r="H162" s="8">
        <v>0</v>
      </c>
      <c r="J162" s="8">
        <v>0</v>
      </c>
      <c r="L162" s="35">
        <f t="shared" si="8"/>
        <v>0</v>
      </c>
      <c r="N162" s="8">
        <v>0</v>
      </c>
      <c r="P162" s="16">
        <v>0</v>
      </c>
      <c r="Q162" s="16"/>
      <c r="S162" s="8">
        <v>15355617263</v>
      </c>
      <c r="U162" s="8">
        <f t="shared" si="6"/>
        <v>15355617263</v>
      </c>
      <c r="W162" s="30">
        <f t="shared" si="7"/>
        <v>0.14107996965074149</v>
      </c>
    </row>
    <row r="163" spans="1:23" ht="21.75" customHeight="1" x14ac:dyDescent="0.2">
      <c r="A163" s="16" t="s">
        <v>273</v>
      </c>
      <c r="B163" s="16"/>
      <c r="D163" s="8">
        <v>0</v>
      </c>
      <c r="F163" s="8">
        <v>0</v>
      </c>
      <c r="H163" s="8">
        <v>0</v>
      </c>
      <c r="J163" s="8">
        <v>0</v>
      </c>
      <c r="L163" s="35">
        <f t="shared" si="8"/>
        <v>0</v>
      </c>
      <c r="N163" s="8">
        <v>0</v>
      </c>
      <c r="P163" s="16">
        <v>0</v>
      </c>
      <c r="Q163" s="16"/>
      <c r="S163" s="8">
        <v>1826569741</v>
      </c>
      <c r="U163" s="8">
        <f t="shared" si="6"/>
        <v>1826569741</v>
      </c>
      <c r="W163" s="30">
        <f t="shared" si="7"/>
        <v>1.6781637573512812E-2</v>
      </c>
    </row>
    <row r="164" spans="1:23" ht="21.75" customHeight="1" x14ac:dyDescent="0.2">
      <c r="A164" s="16" t="s">
        <v>101</v>
      </c>
      <c r="B164" s="16"/>
      <c r="D164" s="8">
        <v>0</v>
      </c>
      <c r="F164" s="8">
        <v>3459914729</v>
      </c>
      <c r="H164" s="8">
        <v>0</v>
      </c>
      <c r="J164" s="8">
        <v>3459914729</v>
      </c>
      <c r="L164" s="35">
        <f t="shared" si="8"/>
        <v>9.9897542715767271E-2</v>
      </c>
      <c r="N164" s="8">
        <v>4371939039</v>
      </c>
      <c r="P164" s="16">
        <v>7112438357</v>
      </c>
      <c r="Q164" s="16"/>
      <c r="S164" s="8">
        <v>15884050344</v>
      </c>
      <c r="U164" s="8">
        <f t="shared" si="6"/>
        <v>27368427740</v>
      </c>
      <c r="W164" s="30">
        <f t="shared" si="7"/>
        <v>0.25144785056939928</v>
      </c>
    </row>
    <row r="165" spans="1:23" ht="21.75" customHeight="1" x14ac:dyDescent="0.2">
      <c r="A165" s="16" t="s">
        <v>274</v>
      </c>
      <c r="B165" s="16"/>
      <c r="D165" s="8">
        <v>0</v>
      </c>
      <c r="F165" s="8">
        <v>0</v>
      </c>
      <c r="H165" s="8">
        <v>0</v>
      </c>
      <c r="J165" s="8">
        <v>0</v>
      </c>
      <c r="L165" s="35">
        <f t="shared" si="8"/>
        <v>0</v>
      </c>
      <c r="N165" s="8">
        <v>14284567</v>
      </c>
      <c r="P165" s="16">
        <v>0</v>
      </c>
      <c r="Q165" s="16"/>
      <c r="S165" s="8">
        <v>348992813</v>
      </c>
      <c r="U165" s="8">
        <f t="shared" si="6"/>
        <v>363277380</v>
      </c>
      <c r="W165" s="30">
        <f t="shared" si="7"/>
        <v>3.3376165130588856E-3</v>
      </c>
    </row>
    <row r="166" spans="1:23" ht="21.75" customHeight="1" x14ac:dyDescent="0.2">
      <c r="A166" s="16" t="s">
        <v>275</v>
      </c>
      <c r="B166" s="16"/>
      <c r="D166" s="8">
        <v>0</v>
      </c>
      <c r="F166" s="8">
        <v>0</v>
      </c>
      <c r="H166" s="8">
        <v>0</v>
      </c>
      <c r="J166" s="8">
        <v>0</v>
      </c>
      <c r="L166" s="35">
        <f t="shared" si="8"/>
        <v>0</v>
      </c>
      <c r="N166" s="8">
        <v>970000000</v>
      </c>
      <c r="P166" s="16">
        <v>0</v>
      </c>
      <c r="Q166" s="16"/>
      <c r="S166" s="8">
        <v>698055749</v>
      </c>
      <c r="U166" s="8">
        <f t="shared" si="6"/>
        <v>1668055749</v>
      </c>
      <c r="W166" s="30">
        <f t="shared" si="7"/>
        <v>1.5325287835331798E-2</v>
      </c>
    </row>
    <row r="167" spans="1:23" ht="21.75" customHeight="1" x14ac:dyDescent="0.2">
      <c r="A167" s="16" t="s">
        <v>35</v>
      </c>
      <c r="B167" s="16"/>
      <c r="D167" s="8">
        <v>0</v>
      </c>
      <c r="F167" s="8">
        <v>98325870</v>
      </c>
      <c r="H167" s="8">
        <v>0</v>
      </c>
      <c r="J167" s="8">
        <v>98325870</v>
      </c>
      <c r="L167" s="35">
        <f t="shared" si="8"/>
        <v>2.8389464965886393E-3</v>
      </c>
      <c r="N167" s="8">
        <v>0</v>
      </c>
      <c r="P167" s="16">
        <v>620488217</v>
      </c>
      <c r="Q167" s="16"/>
      <c r="S167" s="8">
        <v>2867444248</v>
      </c>
      <c r="U167" s="8">
        <f t="shared" si="6"/>
        <v>3487932465</v>
      </c>
      <c r="W167" s="30">
        <f t="shared" si="7"/>
        <v>3.204543313877177E-2</v>
      </c>
    </row>
    <row r="168" spans="1:23" ht="21.75" customHeight="1" x14ac:dyDescent="0.2">
      <c r="A168" s="16" t="s">
        <v>276</v>
      </c>
      <c r="B168" s="16"/>
      <c r="D168" s="8">
        <v>0</v>
      </c>
      <c r="F168" s="8">
        <v>0</v>
      </c>
      <c r="H168" s="8">
        <v>0</v>
      </c>
      <c r="J168" s="8">
        <v>0</v>
      </c>
      <c r="L168" s="35">
        <f t="shared" si="8"/>
        <v>0</v>
      </c>
      <c r="N168" s="8">
        <v>0</v>
      </c>
      <c r="P168" s="16">
        <v>0</v>
      </c>
      <c r="Q168" s="16"/>
      <c r="S168" s="8">
        <v>116836610</v>
      </c>
      <c r="U168" s="8">
        <f t="shared" si="6"/>
        <v>116836610</v>
      </c>
      <c r="W168" s="30">
        <f t="shared" si="7"/>
        <v>1.0734381503902635E-3</v>
      </c>
    </row>
    <row r="169" spans="1:23" ht="21.75" customHeight="1" x14ac:dyDescent="0.2">
      <c r="A169" s="16" t="s">
        <v>94</v>
      </c>
      <c r="B169" s="16"/>
      <c r="D169" s="8">
        <v>0</v>
      </c>
      <c r="F169" s="8">
        <v>2202839399</v>
      </c>
      <c r="H169" s="8">
        <v>0</v>
      </c>
      <c r="J169" s="8">
        <v>2202839399</v>
      </c>
      <c r="L169" s="35">
        <f t="shared" si="8"/>
        <v>6.3602215717373997E-2</v>
      </c>
      <c r="N169" s="8">
        <v>2311345646</v>
      </c>
      <c r="P169" s="16">
        <v>7961064395</v>
      </c>
      <c r="Q169" s="16"/>
      <c r="S169" s="8">
        <v>247280583</v>
      </c>
      <c r="U169" s="8">
        <f t="shared" si="6"/>
        <v>10519690624</v>
      </c>
      <c r="W169" s="30">
        <f t="shared" si="7"/>
        <v>9.6649819316944913E-2</v>
      </c>
    </row>
    <row r="170" spans="1:23" ht="21.75" customHeight="1" x14ac:dyDescent="0.2">
      <c r="A170" s="16" t="s">
        <v>277</v>
      </c>
      <c r="B170" s="16"/>
      <c r="D170" s="8">
        <v>0</v>
      </c>
      <c r="F170" s="8">
        <v>0</v>
      </c>
      <c r="H170" s="8">
        <v>0</v>
      </c>
      <c r="J170" s="8">
        <v>0</v>
      </c>
      <c r="L170" s="35">
        <f t="shared" si="8"/>
        <v>0</v>
      </c>
      <c r="N170" s="8">
        <v>0</v>
      </c>
      <c r="P170" s="16">
        <v>0</v>
      </c>
      <c r="Q170" s="16"/>
      <c r="S170" s="8">
        <v>9868720512</v>
      </c>
      <c r="U170" s="8">
        <f t="shared" si="6"/>
        <v>9868720512</v>
      </c>
      <c r="W170" s="30">
        <f t="shared" si="7"/>
        <v>9.0669021406216216E-2</v>
      </c>
    </row>
    <row r="171" spans="1:23" ht="21.75" customHeight="1" x14ac:dyDescent="0.2">
      <c r="A171" s="16" t="s">
        <v>278</v>
      </c>
      <c r="B171" s="16"/>
      <c r="D171" s="8">
        <v>0</v>
      </c>
      <c r="F171" s="8">
        <v>0</v>
      </c>
      <c r="H171" s="8">
        <v>0</v>
      </c>
      <c r="J171" s="8">
        <v>0</v>
      </c>
      <c r="L171" s="35">
        <f t="shared" si="8"/>
        <v>0</v>
      </c>
      <c r="N171" s="8">
        <v>4073319436</v>
      </c>
      <c r="P171" s="16">
        <v>0</v>
      </c>
      <c r="Q171" s="16"/>
      <c r="S171" s="8">
        <v>110671852938</v>
      </c>
      <c r="U171" s="8">
        <f t="shared" si="6"/>
        <v>114745172374</v>
      </c>
      <c r="W171" s="30">
        <f t="shared" si="7"/>
        <v>1.0542230350517576</v>
      </c>
    </row>
    <row r="172" spans="1:23" ht="21.75" customHeight="1" x14ac:dyDescent="0.2">
      <c r="A172" s="16" t="s">
        <v>279</v>
      </c>
      <c r="B172" s="16"/>
      <c r="D172" s="8">
        <v>0</v>
      </c>
      <c r="F172" s="8">
        <v>0</v>
      </c>
      <c r="H172" s="8">
        <v>0</v>
      </c>
      <c r="J172" s="8">
        <v>0</v>
      </c>
      <c r="L172" s="35">
        <f t="shared" si="8"/>
        <v>0</v>
      </c>
      <c r="N172" s="8">
        <v>0</v>
      </c>
      <c r="P172" s="16">
        <v>0</v>
      </c>
      <c r="Q172" s="16"/>
      <c r="S172" s="8">
        <v>6452849882</v>
      </c>
      <c r="U172" s="8">
        <f t="shared" si="6"/>
        <v>6452849882</v>
      </c>
      <c r="W172" s="30">
        <f t="shared" si="7"/>
        <v>5.9285657484243255E-2</v>
      </c>
    </row>
    <row r="173" spans="1:23" ht="21.75" customHeight="1" x14ac:dyDescent="0.2">
      <c r="A173" s="16" t="s">
        <v>280</v>
      </c>
      <c r="B173" s="16"/>
      <c r="D173" s="8">
        <v>0</v>
      </c>
      <c r="F173" s="8">
        <v>0</v>
      </c>
      <c r="H173" s="8">
        <v>0</v>
      </c>
      <c r="J173" s="8">
        <v>0</v>
      </c>
      <c r="L173" s="35">
        <f t="shared" si="8"/>
        <v>0</v>
      </c>
      <c r="N173" s="8">
        <v>313978495</v>
      </c>
      <c r="P173" s="16">
        <v>0</v>
      </c>
      <c r="Q173" s="16"/>
      <c r="S173" s="8">
        <v>3013960474</v>
      </c>
      <c r="U173" s="8">
        <f t="shared" si="6"/>
        <v>3327938969</v>
      </c>
      <c r="W173" s="30">
        <f t="shared" si="7"/>
        <v>3.0575490434847783E-2</v>
      </c>
    </row>
    <row r="174" spans="1:23" ht="21.75" customHeight="1" x14ac:dyDescent="0.2">
      <c r="A174" s="16" t="s">
        <v>23</v>
      </c>
      <c r="B174" s="16"/>
      <c r="D174" s="8">
        <v>0</v>
      </c>
      <c r="F174" s="8">
        <v>26845400178</v>
      </c>
      <c r="H174" s="8">
        <v>0</v>
      </c>
      <c r="J174" s="8">
        <v>26845400178</v>
      </c>
      <c r="L174" s="35">
        <f t="shared" si="8"/>
        <v>0.77510277595156929</v>
      </c>
      <c r="N174" s="8">
        <v>22059429603</v>
      </c>
      <c r="P174" s="16">
        <v>153059647780</v>
      </c>
      <c r="Q174" s="16"/>
      <c r="S174" s="8">
        <v>776470688</v>
      </c>
      <c r="U174" s="8">
        <f t="shared" si="6"/>
        <v>175895548071</v>
      </c>
      <c r="W174" s="30">
        <f t="shared" si="7"/>
        <v>1.6160430517730355</v>
      </c>
    </row>
    <row r="175" spans="1:23" ht="21.75" customHeight="1" x14ac:dyDescent="0.2">
      <c r="A175" s="16" t="s">
        <v>281</v>
      </c>
      <c r="B175" s="16"/>
      <c r="D175" s="8">
        <v>0</v>
      </c>
      <c r="F175" s="8">
        <v>0</v>
      </c>
      <c r="H175" s="8">
        <v>0</v>
      </c>
      <c r="J175" s="8">
        <v>0</v>
      </c>
      <c r="L175" s="35">
        <f t="shared" si="8"/>
        <v>0</v>
      </c>
      <c r="N175" s="8">
        <v>0</v>
      </c>
      <c r="P175" s="16">
        <v>0</v>
      </c>
      <c r="Q175" s="16"/>
      <c r="S175" s="8">
        <v>1750670</v>
      </c>
      <c r="U175" s="8">
        <f t="shared" si="6"/>
        <v>1750670</v>
      </c>
      <c r="W175" s="30">
        <f t="shared" si="7"/>
        <v>1.6084307536342614E-5</v>
      </c>
    </row>
    <row r="176" spans="1:23" ht="21.75" customHeight="1" x14ac:dyDescent="0.2">
      <c r="A176" s="16" t="s">
        <v>282</v>
      </c>
      <c r="B176" s="16"/>
      <c r="D176" s="8">
        <v>0</v>
      </c>
      <c r="F176" s="8">
        <v>0</v>
      </c>
      <c r="H176" s="8">
        <v>0</v>
      </c>
      <c r="J176" s="8">
        <v>0</v>
      </c>
      <c r="L176" s="35">
        <f t="shared" si="8"/>
        <v>0</v>
      </c>
      <c r="N176" s="8">
        <v>15800000000</v>
      </c>
      <c r="P176" s="16">
        <v>0</v>
      </c>
      <c r="Q176" s="16"/>
      <c r="S176" s="8">
        <v>63272543971</v>
      </c>
      <c r="U176" s="8">
        <f t="shared" si="6"/>
        <v>79072543971</v>
      </c>
      <c r="W176" s="30">
        <f t="shared" si="7"/>
        <v>0.7264802132386674</v>
      </c>
    </row>
    <row r="177" spans="1:23" ht="21.75" customHeight="1" x14ac:dyDescent="0.2">
      <c r="A177" s="16" t="s">
        <v>283</v>
      </c>
      <c r="B177" s="16"/>
      <c r="D177" s="8">
        <v>0</v>
      </c>
      <c r="F177" s="8">
        <v>0</v>
      </c>
      <c r="H177" s="8">
        <v>0</v>
      </c>
      <c r="J177" s="8">
        <v>0</v>
      </c>
      <c r="L177" s="35">
        <f t="shared" si="8"/>
        <v>0</v>
      </c>
      <c r="N177" s="8">
        <v>1902061622</v>
      </c>
      <c r="P177" s="16">
        <v>0</v>
      </c>
      <c r="Q177" s="16"/>
      <c r="S177" s="8">
        <v>10358764644</v>
      </c>
      <c r="U177" s="8">
        <f t="shared" si="6"/>
        <v>12260826266</v>
      </c>
      <c r="W177" s="30">
        <f t="shared" si="7"/>
        <v>0.11264652979260012</v>
      </c>
    </row>
    <row r="178" spans="1:23" ht="21.75" customHeight="1" x14ac:dyDescent="0.2">
      <c r="A178" s="16" t="s">
        <v>84</v>
      </c>
      <c r="B178" s="16"/>
      <c r="D178" s="8">
        <v>0</v>
      </c>
      <c r="F178" s="8">
        <v>220022157542</v>
      </c>
      <c r="H178" s="8">
        <v>0</v>
      </c>
      <c r="J178" s="8">
        <v>220022157542</v>
      </c>
      <c r="L178" s="35">
        <f t="shared" si="8"/>
        <v>6.3526631732394989</v>
      </c>
      <c r="N178" s="8">
        <v>30199454949</v>
      </c>
      <c r="P178" s="16">
        <v>241001341216</v>
      </c>
      <c r="Q178" s="16"/>
      <c r="S178" s="8">
        <v>5454604476</v>
      </c>
      <c r="U178" s="8">
        <f t="shared" si="6"/>
        <v>276655400641</v>
      </c>
      <c r="W178" s="30">
        <f t="shared" si="7"/>
        <v>2.5417757461428603</v>
      </c>
    </row>
    <row r="179" spans="1:23" ht="21.75" customHeight="1" x14ac:dyDescent="0.2">
      <c r="A179" s="16" t="s">
        <v>284</v>
      </c>
      <c r="B179" s="16"/>
      <c r="D179" s="8">
        <v>0</v>
      </c>
      <c r="F179" s="8">
        <v>0</v>
      </c>
      <c r="H179" s="8">
        <v>0</v>
      </c>
      <c r="J179" s="8">
        <v>0</v>
      </c>
      <c r="L179" s="35">
        <f t="shared" si="8"/>
        <v>0</v>
      </c>
      <c r="N179" s="8">
        <v>0</v>
      </c>
      <c r="P179" s="16">
        <v>0</v>
      </c>
      <c r="Q179" s="16"/>
      <c r="S179" s="8">
        <v>2248359833</v>
      </c>
      <c r="U179" s="8">
        <f t="shared" si="6"/>
        <v>2248359833</v>
      </c>
      <c r="W179" s="30">
        <f t="shared" si="7"/>
        <v>2.0656840527530557E-2</v>
      </c>
    </row>
    <row r="180" spans="1:23" ht="21.75" customHeight="1" x14ac:dyDescent="0.2">
      <c r="A180" s="16" t="s">
        <v>25</v>
      </c>
      <c r="B180" s="16"/>
      <c r="D180" s="8">
        <v>0</v>
      </c>
      <c r="F180" s="8">
        <v>218299399</v>
      </c>
      <c r="H180" s="8">
        <v>0</v>
      </c>
      <c r="J180" s="8">
        <v>218299399</v>
      </c>
      <c r="L180" s="35">
        <f t="shared" si="8"/>
        <v>6.3029222522867625E-3</v>
      </c>
      <c r="N180" s="8">
        <v>500000000</v>
      </c>
      <c r="P180" s="16">
        <v>4547665072</v>
      </c>
      <c r="Q180" s="16"/>
      <c r="S180" s="8">
        <v>0</v>
      </c>
      <c r="U180" s="8">
        <f t="shared" si="6"/>
        <v>5047665072</v>
      </c>
      <c r="W180" s="30">
        <f t="shared" si="7"/>
        <v>4.6375500441832543E-2</v>
      </c>
    </row>
    <row r="181" spans="1:23" ht="21.75" customHeight="1" x14ac:dyDescent="0.2">
      <c r="A181" s="16" t="s">
        <v>88</v>
      </c>
      <c r="B181" s="16"/>
      <c r="D181" s="8">
        <v>0</v>
      </c>
      <c r="F181" s="8">
        <v>4186388440</v>
      </c>
      <c r="H181" s="8">
        <v>0</v>
      </c>
      <c r="J181" s="8">
        <v>4186388440</v>
      </c>
      <c r="L181" s="35">
        <f t="shared" si="8"/>
        <v>0.12087289738801374</v>
      </c>
      <c r="N181" s="8">
        <v>124735680</v>
      </c>
      <c r="P181" s="16">
        <v>13667650042</v>
      </c>
      <c r="Q181" s="16"/>
      <c r="S181" s="8">
        <v>0</v>
      </c>
      <c r="U181" s="8">
        <f t="shared" si="6"/>
        <v>13792385722</v>
      </c>
      <c r="W181" s="30">
        <f t="shared" si="7"/>
        <v>0.12671775583777004</v>
      </c>
    </row>
    <row r="182" spans="1:23" ht="21.75" customHeight="1" x14ac:dyDescent="0.2">
      <c r="A182" s="16" t="s">
        <v>87</v>
      </c>
      <c r="B182" s="16"/>
      <c r="D182" s="8">
        <v>0</v>
      </c>
      <c r="F182" s="8">
        <v>54226351908</v>
      </c>
      <c r="H182" s="8">
        <v>0</v>
      </c>
      <c r="J182" s="8">
        <v>54226351908</v>
      </c>
      <c r="L182" s="35">
        <f t="shared" si="8"/>
        <v>1.5656684428218055</v>
      </c>
      <c r="N182" s="8">
        <v>3456752480</v>
      </c>
      <c r="P182" s="16">
        <v>96461303307</v>
      </c>
      <c r="Q182" s="16"/>
      <c r="S182" s="8">
        <v>0</v>
      </c>
      <c r="U182" s="8">
        <f t="shared" si="6"/>
        <v>99918055787</v>
      </c>
      <c r="W182" s="30">
        <f t="shared" si="7"/>
        <v>0.91799867348589159</v>
      </c>
    </row>
    <row r="183" spans="1:23" ht="21.75" customHeight="1" x14ac:dyDescent="0.2">
      <c r="A183" s="16" t="s">
        <v>47</v>
      </c>
      <c r="B183" s="16"/>
      <c r="D183" s="8">
        <v>0</v>
      </c>
      <c r="F183" s="8">
        <v>13300690214</v>
      </c>
      <c r="H183" s="8">
        <v>0</v>
      </c>
      <c r="J183" s="8">
        <v>13300690214</v>
      </c>
      <c r="L183" s="35">
        <f t="shared" si="8"/>
        <v>0.38402861714059683</v>
      </c>
      <c r="N183" s="8">
        <v>10555577424</v>
      </c>
      <c r="P183" s="16">
        <v>31969046350</v>
      </c>
      <c r="Q183" s="16"/>
      <c r="S183" s="8">
        <v>0</v>
      </c>
      <c r="U183" s="8">
        <f t="shared" si="6"/>
        <v>42524623774</v>
      </c>
      <c r="W183" s="30">
        <f t="shared" si="7"/>
        <v>0.39069563461319523</v>
      </c>
    </row>
    <row r="184" spans="1:23" ht="21.75" customHeight="1" x14ac:dyDescent="0.2">
      <c r="A184" s="16" t="s">
        <v>133</v>
      </c>
      <c r="B184" s="16"/>
      <c r="D184" s="8">
        <v>0</v>
      </c>
      <c r="F184" s="8">
        <v>15306928485</v>
      </c>
      <c r="H184" s="8">
        <v>0</v>
      </c>
      <c r="J184" s="8">
        <v>15306928485</v>
      </c>
      <c r="L184" s="35">
        <f t="shared" si="8"/>
        <v>0.44195440117665469</v>
      </c>
      <c r="N184" s="8">
        <v>5463436191</v>
      </c>
      <c r="P184" s="16">
        <v>80323857810</v>
      </c>
      <c r="Q184" s="16"/>
      <c r="S184" s="8">
        <v>0</v>
      </c>
      <c r="U184" s="8">
        <f t="shared" si="6"/>
        <v>85787294001</v>
      </c>
      <c r="W184" s="30">
        <f t="shared" si="7"/>
        <v>0.78817208235859637</v>
      </c>
    </row>
    <row r="185" spans="1:23" ht="21.75" customHeight="1" x14ac:dyDescent="0.2">
      <c r="A185" s="16" t="s">
        <v>53</v>
      </c>
      <c r="B185" s="16"/>
      <c r="D185" s="8">
        <v>0</v>
      </c>
      <c r="F185" s="8">
        <v>2585322821</v>
      </c>
      <c r="H185" s="8">
        <v>0</v>
      </c>
      <c r="J185" s="8">
        <v>2585322821</v>
      </c>
      <c r="L185" s="35">
        <f t="shared" si="8"/>
        <v>7.4645595968066261E-2</v>
      </c>
      <c r="N185" s="8">
        <v>2669518189</v>
      </c>
      <c r="P185" s="16">
        <v>19406336333</v>
      </c>
      <c r="Q185" s="16"/>
      <c r="S185" s="8">
        <v>0</v>
      </c>
      <c r="U185" s="8">
        <f t="shared" si="6"/>
        <v>22075854522</v>
      </c>
      <c r="W185" s="30">
        <f t="shared" si="7"/>
        <v>0.20282225277145766</v>
      </c>
    </row>
    <row r="186" spans="1:23" ht="21.75" customHeight="1" x14ac:dyDescent="0.2">
      <c r="A186" s="16" t="s">
        <v>69</v>
      </c>
      <c r="B186" s="16"/>
      <c r="D186" s="8">
        <v>0</v>
      </c>
      <c r="F186" s="8">
        <v>-12405832980</v>
      </c>
      <c r="H186" s="8">
        <v>0</v>
      </c>
      <c r="J186" s="8">
        <v>-12405832980</v>
      </c>
      <c r="L186" s="35">
        <f t="shared" si="8"/>
        <v>-0.35819155300466493</v>
      </c>
      <c r="N186" s="8">
        <v>4119401435</v>
      </c>
      <c r="P186" s="16">
        <v>63840106824</v>
      </c>
      <c r="Q186" s="16"/>
      <c r="S186" s="8">
        <v>0</v>
      </c>
      <c r="U186" s="8">
        <f t="shared" si="6"/>
        <v>67959508259</v>
      </c>
      <c r="W186" s="30">
        <f t="shared" si="7"/>
        <v>0.62437902680480717</v>
      </c>
    </row>
    <row r="187" spans="1:23" ht="21.75" customHeight="1" x14ac:dyDescent="0.2">
      <c r="A187" s="16" t="s">
        <v>135</v>
      </c>
      <c r="B187" s="16"/>
      <c r="D187" s="8">
        <v>0</v>
      </c>
      <c r="F187" s="8">
        <v>6576814016</v>
      </c>
      <c r="H187" s="8">
        <v>0</v>
      </c>
      <c r="J187" s="8">
        <v>6576814016</v>
      </c>
      <c r="L187" s="35">
        <f t="shared" si="8"/>
        <v>0.18989125760533071</v>
      </c>
      <c r="N187" s="8">
        <v>1668357694</v>
      </c>
      <c r="P187" s="16">
        <v>28536339781</v>
      </c>
      <c r="Q187" s="16"/>
      <c r="S187" s="8">
        <v>0</v>
      </c>
      <c r="U187" s="8">
        <f t="shared" si="6"/>
        <v>30204697475</v>
      </c>
      <c r="W187" s="30">
        <f t="shared" si="7"/>
        <v>0.27750612235892042</v>
      </c>
    </row>
    <row r="188" spans="1:23" ht="21.75" customHeight="1" x14ac:dyDescent="0.2">
      <c r="A188" s="16" t="s">
        <v>125</v>
      </c>
      <c r="B188" s="16"/>
      <c r="D188" s="8">
        <v>0</v>
      </c>
      <c r="F188" s="8">
        <v>3833915331</v>
      </c>
      <c r="H188" s="8">
        <v>0</v>
      </c>
      <c r="J188" s="8">
        <v>3833915331</v>
      </c>
      <c r="L188" s="35">
        <f t="shared" si="8"/>
        <v>0.11069599991497582</v>
      </c>
      <c r="N188" s="8">
        <v>512636246</v>
      </c>
      <c r="P188" s="16">
        <v>30281027735</v>
      </c>
      <c r="Q188" s="16"/>
      <c r="S188" s="8">
        <v>0</v>
      </c>
      <c r="U188" s="8">
        <f t="shared" si="6"/>
        <v>30793663981</v>
      </c>
      <c r="W188" s="30">
        <f t="shared" si="7"/>
        <v>0.28291726118640315</v>
      </c>
    </row>
    <row r="189" spans="1:23" ht="21.75" customHeight="1" x14ac:dyDescent="0.2">
      <c r="A189" s="16" t="s">
        <v>43</v>
      </c>
      <c r="B189" s="16"/>
      <c r="D189" s="8">
        <v>0</v>
      </c>
      <c r="F189" s="8">
        <v>3505966893</v>
      </c>
      <c r="H189" s="8">
        <v>0</v>
      </c>
      <c r="J189" s="8">
        <v>3505966893</v>
      </c>
      <c r="L189" s="35">
        <f t="shared" si="8"/>
        <v>0.10122719919018368</v>
      </c>
      <c r="N189" s="8">
        <v>7617754000</v>
      </c>
      <c r="P189" s="16">
        <v>62184843619</v>
      </c>
      <c r="Q189" s="16"/>
      <c r="S189" s="8">
        <v>0</v>
      </c>
      <c r="U189" s="8">
        <f t="shared" si="6"/>
        <v>69802597619</v>
      </c>
      <c r="W189" s="30">
        <f t="shared" si="7"/>
        <v>0.64131243863182252</v>
      </c>
    </row>
    <row r="190" spans="1:23" ht="21.75" customHeight="1" x14ac:dyDescent="0.2">
      <c r="A190" s="16" t="s">
        <v>89</v>
      </c>
      <c r="B190" s="16"/>
      <c r="D190" s="8">
        <v>0</v>
      </c>
      <c r="F190" s="8">
        <v>24782981085</v>
      </c>
      <c r="H190" s="8">
        <v>0</v>
      </c>
      <c r="J190" s="8">
        <v>24782981085</v>
      </c>
      <c r="L190" s="35">
        <f t="shared" si="8"/>
        <v>0.71555489238267866</v>
      </c>
      <c r="N190" s="8">
        <v>8056385982</v>
      </c>
      <c r="P190" s="16">
        <v>54799635194</v>
      </c>
      <c r="Q190" s="16"/>
      <c r="S190" s="8">
        <v>0</v>
      </c>
      <c r="U190" s="8">
        <f t="shared" si="6"/>
        <v>62856021176</v>
      </c>
      <c r="W190" s="30">
        <f t="shared" si="7"/>
        <v>0.57749066077881472</v>
      </c>
    </row>
    <row r="191" spans="1:23" ht="21.75" customHeight="1" x14ac:dyDescent="0.2">
      <c r="A191" s="16" t="s">
        <v>58</v>
      </c>
      <c r="B191" s="16"/>
      <c r="D191" s="8">
        <v>7728592047</v>
      </c>
      <c r="F191" s="8">
        <v>26800121263</v>
      </c>
      <c r="H191" s="8">
        <v>0</v>
      </c>
      <c r="J191" s="8">
        <v>34528713310</v>
      </c>
      <c r="L191" s="35">
        <f t="shared" si="8"/>
        <v>0.99694179856367415</v>
      </c>
      <c r="N191" s="8">
        <v>7728592047</v>
      </c>
      <c r="P191" s="16">
        <v>55762488117</v>
      </c>
      <c r="Q191" s="16"/>
      <c r="S191" s="8">
        <v>0</v>
      </c>
      <c r="U191" s="8">
        <f t="shared" si="6"/>
        <v>63491080164</v>
      </c>
      <c r="W191" s="30">
        <f t="shared" si="7"/>
        <v>0.5833252749932073</v>
      </c>
    </row>
    <row r="192" spans="1:23" ht="21.75" customHeight="1" x14ac:dyDescent="0.2">
      <c r="A192" s="16" t="s">
        <v>22</v>
      </c>
      <c r="B192" s="16"/>
      <c r="D192" s="8">
        <v>0</v>
      </c>
      <c r="F192" s="8">
        <v>552395438</v>
      </c>
      <c r="H192" s="8">
        <v>0</v>
      </c>
      <c r="J192" s="8">
        <v>552395438</v>
      </c>
      <c r="L192" s="35">
        <f t="shared" si="8"/>
        <v>1.5949221638635352E-2</v>
      </c>
      <c r="N192" s="8">
        <v>49989391</v>
      </c>
      <c r="P192" s="16">
        <v>715984424</v>
      </c>
      <c r="Q192" s="16"/>
      <c r="S192" s="8">
        <v>0</v>
      </c>
      <c r="U192" s="8">
        <f t="shared" si="6"/>
        <v>765973815</v>
      </c>
      <c r="W192" s="30">
        <f t="shared" si="7"/>
        <v>7.0373961998809621E-3</v>
      </c>
    </row>
    <row r="193" spans="1:23" ht="21.75" customHeight="1" x14ac:dyDescent="0.2">
      <c r="A193" s="16" t="s">
        <v>136</v>
      </c>
      <c r="B193" s="16"/>
      <c r="D193" s="8">
        <v>0</v>
      </c>
      <c r="F193" s="8">
        <v>615447906</v>
      </c>
      <c r="H193" s="8">
        <v>0</v>
      </c>
      <c r="J193" s="8">
        <v>615447906</v>
      </c>
      <c r="L193" s="35">
        <f t="shared" si="8"/>
        <v>1.7769725063927877E-2</v>
      </c>
      <c r="N193" s="8">
        <v>624950914</v>
      </c>
      <c r="P193" s="16">
        <v>6154481148</v>
      </c>
      <c r="Q193" s="16"/>
      <c r="S193" s="8">
        <v>0</v>
      </c>
      <c r="U193" s="8">
        <f t="shared" si="6"/>
        <v>6779432062</v>
      </c>
      <c r="W193" s="30">
        <f t="shared" si="7"/>
        <v>6.2286136283222625E-2</v>
      </c>
    </row>
    <row r="194" spans="1:23" ht="21.75" customHeight="1" x14ac:dyDescent="0.2">
      <c r="A194" s="16" t="s">
        <v>140</v>
      </c>
      <c r="B194" s="16"/>
      <c r="D194" s="8">
        <v>0</v>
      </c>
      <c r="F194" s="8">
        <v>-1702735320</v>
      </c>
      <c r="H194" s="8">
        <v>0</v>
      </c>
      <c r="J194" s="8">
        <v>-1702735320</v>
      </c>
      <c r="L194" s="35">
        <f t="shared" si="8"/>
        <v>-4.9162793793044862E-2</v>
      </c>
      <c r="N194" s="8">
        <v>916501982</v>
      </c>
      <c r="P194" s="16">
        <v>4645860581</v>
      </c>
      <c r="Q194" s="16"/>
      <c r="S194" s="8">
        <v>0</v>
      </c>
      <c r="U194" s="8">
        <f t="shared" si="6"/>
        <v>5562362563</v>
      </c>
      <c r="W194" s="30">
        <f t="shared" si="7"/>
        <v>5.1104291552337623E-2</v>
      </c>
    </row>
    <row r="195" spans="1:23" ht="21.75" customHeight="1" x14ac:dyDescent="0.2">
      <c r="A195" s="16" t="s">
        <v>99</v>
      </c>
      <c r="B195" s="16"/>
      <c r="D195" s="8">
        <v>238559300</v>
      </c>
      <c r="F195" s="8">
        <v>1570096496</v>
      </c>
      <c r="H195" s="8">
        <v>0</v>
      </c>
      <c r="J195" s="8">
        <v>1808655796</v>
      </c>
      <c r="L195" s="35">
        <f t="shared" si="8"/>
        <v>5.222101808597205E-2</v>
      </c>
      <c r="N195" s="8">
        <v>238559300</v>
      </c>
      <c r="P195" s="16">
        <v>6014916728</v>
      </c>
      <c r="Q195" s="16"/>
      <c r="S195" s="8">
        <v>0</v>
      </c>
      <c r="U195" s="8">
        <f t="shared" si="6"/>
        <v>6253476028</v>
      </c>
      <c r="W195" s="30">
        <f t="shared" si="7"/>
        <v>5.7453907135838436E-2</v>
      </c>
    </row>
    <row r="196" spans="1:23" ht="21.75" customHeight="1" x14ac:dyDescent="0.2">
      <c r="A196" s="16" t="s">
        <v>85</v>
      </c>
      <c r="B196" s="16"/>
      <c r="D196" s="8">
        <v>0</v>
      </c>
      <c r="F196" s="8">
        <v>1844879228</v>
      </c>
      <c r="H196" s="8">
        <v>0</v>
      </c>
      <c r="J196" s="8">
        <v>1844879228</v>
      </c>
      <c r="L196" s="35">
        <f t="shared" si="8"/>
        <v>5.3266891215503639E-2</v>
      </c>
      <c r="N196" s="8">
        <v>130992701</v>
      </c>
      <c r="P196" s="16">
        <v>4067120116</v>
      </c>
      <c r="Q196" s="16"/>
      <c r="S196" s="8">
        <v>0</v>
      </c>
      <c r="U196" s="8">
        <f t="shared" si="6"/>
        <v>4198112817</v>
      </c>
      <c r="W196" s="30">
        <f t="shared" si="7"/>
        <v>3.8570226039681729E-2</v>
      </c>
    </row>
    <row r="197" spans="1:23" ht="21.75" customHeight="1" x14ac:dyDescent="0.2">
      <c r="A197" s="16" t="s">
        <v>76</v>
      </c>
      <c r="B197" s="16"/>
      <c r="D197" s="8">
        <v>0</v>
      </c>
      <c r="F197" s="8">
        <v>34598834071</v>
      </c>
      <c r="H197" s="8">
        <v>0</v>
      </c>
      <c r="J197" s="8">
        <v>34598834071</v>
      </c>
      <c r="L197" s="35">
        <f t="shared" si="8"/>
        <v>0.99896638363756241</v>
      </c>
      <c r="N197" s="8">
        <v>14093263776</v>
      </c>
      <c r="P197" s="16">
        <v>70860030911</v>
      </c>
      <c r="Q197" s="16"/>
      <c r="S197" s="8">
        <v>0</v>
      </c>
      <c r="U197" s="8">
        <f t="shared" si="6"/>
        <v>84953294687</v>
      </c>
      <c r="W197" s="30">
        <f t="shared" si="7"/>
        <v>0.78050970084096316</v>
      </c>
    </row>
    <row r="198" spans="1:23" ht="21.75" customHeight="1" x14ac:dyDescent="0.2">
      <c r="A198" s="16" t="s">
        <v>118</v>
      </c>
      <c r="B198" s="16"/>
      <c r="D198" s="8">
        <v>0</v>
      </c>
      <c r="F198" s="8">
        <v>17265498000</v>
      </c>
      <c r="H198" s="8">
        <v>0</v>
      </c>
      <c r="J198" s="8">
        <v>17265498000</v>
      </c>
      <c r="L198" s="35">
        <f t="shared" si="8"/>
        <v>0.498503853146259</v>
      </c>
      <c r="N198" s="8">
        <v>1071559633</v>
      </c>
      <c r="P198" s="16">
        <v>36975513467</v>
      </c>
      <c r="Q198" s="16"/>
      <c r="S198" s="8">
        <v>0</v>
      </c>
      <c r="U198" s="8">
        <f t="shared" si="6"/>
        <v>38047073100</v>
      </c>
      <c r="W198" s="30">
        <f t="shared" si="7"/>
        <v>0.34955806896680031</v>
      </c>
    </row>
    <row r="199" spans="1:23" ht="21.75" customHeight="1" x14ac:dyDescent="0.2">
      <c r="A199" s="16" t="s">
        <v>39</v>
      </c>
      <c r="B199" s="16"/>
      <c r="D199" s="8">
        <v>0</v>
      </c>
      <c r="F199" s="8">
        <v>6227596067</v>
      </c>
      <c r="H199" s="8">
        <v>0</v>
      </c>
      <c r="J199" s="8">
        <v>6227596067</v>
      </c>
      <c r="L199" s="35">
        <f t="shared" si="8"/>
        <v>0.17980834582576119</v>
      </c>
      <c r="N199" s="8">
        <v>1506960000</v>
      </c>
      <c r="P199" s="16">
        <v>15290198702</v>
      </c>
      <c r="Q199" s="16"/>
      <c r="S199" s="8">
        <v>0</v>
      </c>
      <c r="U199" s="8">
        <f t="shared" si="6"/>
        <v>16797158702</v>
      </c>
      <c r="W199" s="30">
        <f t="shared" si="7"/>
        <v>0.15432415378096473</v>
      </c>
    </row>
    <row r="200" spans="1:23" ht="21.75" customHeight="1" x14ac:dyDescent="0.2">
      <c r="A200" s="16" t="s">
        <v>154</v>
      </c>
      <c r="B200" s="16"/>
      <c r="D200" s="8">
        <v>38748815166</v>
      </c>
      <c r="F200" s="8">
        <v>134759472650</v>
      </c>
      <c r="H200" s="8">
        <v>0</v>
      </c>
      <c r="J200" s="8">
        <v>173508287816</v>
      </c>
      <c r="L200" s="35">
        <f t="shared" si="8"/>
        <v>5.0096759461607254</v>
      </c>
      <c r="N200" s="8">
        <v>38748815166</v>
      </c>
      <c r="P200" s="16">
        <v>134759472650</v>
      </c>
      <c r="Q200" s="16"/>
      <c r="S200" s="8">
        <v>0</v>
      </c>
      <c r="U200" s="8">
        <f t="shared" si="6"/>
        <v>173508287816</v>
      </c>
      <c r="W200" s="30">
        <f t="shared" si="7"/>
        <v>1.5941100614831991</v>
      </c>
    </row>
    <row r="201" spans="1:23" ht="21.75" customHeight="1" x14ac:dyDescent="0.2">
      <c r="A201" s="16" t="s">
        <v>100</v>
      </c>
      <c r="B201" s="16"/>
      <c r="D201" s="8">
        <v>0</v>
      </c>
      <c r="F201" s="8">
        <v>576942730</v>
      </c>
      <c r="H201" s="8">
        <v>0</v>
      </c>
      <c r="J201" s="8">
        <v>576942730</v>
      </c>
      <c r="L201" s="35">
        <f t="shared" si="8"/>
        <v>1.6657971519253124E-2</v>
      </c>
      <c r="N201" s="8">
        <v>1593293641</v>
      </c>
      <c r="P201" s="16">
        <v>5618669082</v>
      </c>
      <c r="Q201" s="16"/>
      <c r="S201" s="8">
        <v>0</v>
      </c>
      <c r="U201" s="8">
        <f t="shared" si="6"/>
        <v>7211962723</v>
      </c>
      <c r="W201" s="30">
        <f t="shared" si="7"/>
        <v>6.6260018380032162E-2</v>
      </c>
    </row>
    <row r="202" spans="1:23" ht="21.75" customHeight="1" x14ac:dyDescent="0.2">
      <c r="A202" s="16" t="s">
        <v>78</v>
      </c>
      <c r="B202" s="16"/>
      <c r="D202" s="8">
        <v>0</v>
      </c>
      <c r="F202" s="8">
        <v>-1682889920</v>
      </c>
      <c r="H202" s="8">
        <v>0</v>
      </c>
      <c r="J202" s="8">
        <v>-1682889920</v>
      </c>
      <c r="L202" s="35">
        <f t="shared" si="8"/>
        <v>-4.8589800858393983E-2</v>
      </c>
      <c r="N202" s="8">
        <v>3895500000</v>
      </c>
      <c r="P202" s="16">
        <v>4819633916</v>
      </c>
      <c r="Q202" s="16"/>
      <c r="S202" s="8">
        <v>0</v>
      </c>
      <c r="U202" s="8">
        <f t="shared" ref="U202:U234" si="9">N202+P202+S202</f>
        <v>8715133916</v>
      </c>
      <c r="W202" s="30">
        <f t="shared" ref="W202:W234" si="10">U202/$U$235*100</f>
        <v>8.0070426822504481E-2</v>
      </c>
    </row>
    <row r="203" spans="1:23" ht="21.75" customHeight="1" x14ac:dyDescent="0.2">
      <c r="A203" s="16" t="s">
        <v>77</v>
      </c>
      <c r="B203" s="16"/>
      <c r="D203" s="8">
        <v>0</v>
      </c>
      <c r="F203" s="8">
        <v>0</v>
      </c>
      <c r="H203" s="8">
        <v>0</v>
      </c>
      <c r="J203" s="8">
        <v>0</v>
      </c>
      <c r="L203" s="35">
        <f t="shared" ref="L203:L234" si="11">J203/$J$235*100</f>
        <v>0</v>
      </c>
      <c r="N203" s="8">
        <v>233706147</v>
      </c>
      <c r="P203" s="16">
        <v>-458101613</v>
      </c>
      <c r="Q203" s="16"/>
      <c r="S203" s="8">
        <v>0</v>
      </c>
      <c r="U203" s="8">
        <f t="shared" si="9"/>
        <v>-224395466</v>
      </c>
      <c r="W203" s="30">
        <f t="shared" si="10"/>
        <v>-2.0616367932876629E-3</v>
      </c>
    </row>
    <row r="204" spans="1:23" ht="21.75" customHeight="1" x14ac:dyDescent="0.2">
      <c r="A204" s="16" t="s">
        <v>149</v>
      </c>
      <c r="B204" s="16"/>
      <c r="D204" s="8">
        <v>1624060903</v>
      </c>
      <c r="F204" s="8">
        <v>1829151491</v>
      </c>
      <c r="H204" s="8">
        <v>0</v>
      </c>
      <c r="J204" s="8">
        <v>3453212394</v>
      </c>
      <c r="L204" s="35">
        <f t="shared" si="11"/>
        <v>9.9704027311660379E-2</v>
      </c>
      <c r="N204" s="8">
        <v>1624060903</v>
      </c>
      <c r="P204" s="16">
        <v>1829151491</v>
      </c>
      <c r="Q204" s="16"/>
      <c r="S204" s="8">
        <v>0</v>
      </c>
      <c r="U204" s="8">
        <f t="shared" si="9"/>
        <v>3453212394</v>
      </c>
      <c r="W204" s="30">
        <f t="shared" si="10"/>
        <v>3.1726441952741477E-2</v>
      </c>
    </row>
    <row r="205" spans="1:23" ht="21.75" customHeight="1" x14ac:dyDescent="0.2">
      <c r="A205" s="16" t="s">
        <v>91</v>
      </c>
      <c r="B205" s="16"/>
      <c r="D205" s="8">
        <v>0</v>
      </c>
      <c r="F205" s="8">
        <v>97010880930</v>
      </c>
      <c r="H205" s="8">
        <v>0</v>
      </c>
      <c r="J205" s="8">
        <v>97010880930</v>
      </c>
      <c r="L205" s="35">
        <f t="shared" si="11"/>
        <v>2.8009790358041187</v>
      </c>
      <c r="N205" s="8">
        <v>0</v>
      </c>
      <c r="P205" s="16">
        <v>147631436345</v>
      </c>
      <c r="Q205" s="16"/>
      <c r="S205" s="8">
        <v>0</v>
      </c>
      <c r="U205" s="8">
        <f t="shared" si="9"/>
        <v>147631436345</v>
      </c>
      <c r="W205" s="30">
        <f t="shared" si="10"/>
        <v>1.3563660908137847</v>
      </c>
    </row>
    <row r="206" spans="1:23" ht="21.75" customHeight="1" x14ac:dyDescent="0.2">
      <c r="A206" s="16" t="s">
        <v>68</v>
      </c>
      <c r="B206" s="16"/>
      <c r="D206" s="8">
        <v>0</v>
      </c>
      <c r="F206" s="8">
        <v>-66680544</v>
      </c>
      <c r="H206" s="8">
        <v>0</v>
      </c>
      <c r="J206" s="8">
        <v>-66680544</v>
      </c>
      <c r="L206" s="35">
        <f t="shared" si="11"/>
        <v>-1.9252562604269315E-3</v>
      </c>
      <c r="N206" s="8">
        <v>0</v>
      </c>
      <c r="P206" s="16">
        <v>945886349</v>
      </c>
      <c r="Q206" s="16"/>
      <c r="S206" s="8">
        <v>0</v>
      </c>
      <c r="U206" s="8">
        <f t="shared" si="9"/>
        <v>945886349</v>
      </c>
      <c r="W206" s="30">
        <f t="shared" si="10"/>
        <v>8.6903453716258919E-3</v>
      </c>
    </row>
    <row r="207" spans="1:23" ht="21.75" customHeight="1" x14ac:dyDescent="0.2">
      <c r="A207" s="16" t="s">
        <v>129</v>
      </c>
      <c r="B207" s="16"/>
      <c r="D207" s="8">
        <v>0</v>
      </c>
      <c r="F207" s="8">
        <v>3664016736</v>
      </c>
      <c r="H207" s="8">
        <v>0</v>
      </c>
      <c r="J207" s="8">
        <v>3664016736</v>
      </c>
      <c r="L207" s="35">
        <f t="shared" si="11"/>
        <v>0.1057905460293343</v>
      </c>
      <c r="N207" s="8">
        <v>0</v>
      </c>
      <c r="P207" s="16">
        <v>7978886696</v>
      </c>
      <c r="Q207" s="16"/>
      <c r="S207" s="8">
        <v>0</v>
      </c>
      <c r="U207" s="8">
        <f t="shared" si="9"/>
        <v>7978886696</v>
      </c>
      <c r="W207" s="30">
        <f t="shared" si="10"/>
        <v>7.3306144171143964E-2</v>
      </c>
    </row>
    <row r="208" spans="1:23" ht="21.75" customHeight="1" x14ac:dyDescent="0.2">
      <c r="A208" s="16" t="s">
        <v>127</v>
      </c>
      <c r="B208" s="16"/>
      <c r="D208" s="8">
        <v>0</v>
      </c>
      <c r="F208" s="8">
        <v>11697226</v>
      </c>
      <c r="H208" s="8">
        <v>0</v>
      </c>
      <c r="J208" s="8">
        <v>11697226</v>
      </c>
      <c r="L208" s="35">
        <f t="shared" si="11"/>
        <v>3.377320614860112E-4</v>
      </c>
      <c r="N208" s="8">
        <v>0</v>
      </c>
      <c r="P208" s="16">
        <v>-79757666</v>
      </c>
      <c r="Q208" s="16"/>
      <c r="S208" s="8">
        <v>0</v>
      </c>
      <c r="U208" s="8">
        <f t="shared" si="9"/>
        <v>-79757666</v>
      </c>
      <c r="W208" s="30">
        <f t="shared" si="10"/>
        <v>-7.3277478241181779E-4</v>
      </c>
    </row>
    <row r="209" spans="1:23" ht="21.75" customHeight="1" x14ac:dyDescent="0.2">
      <c r="A209" s="16" t="s">
        <v>160</v>
      </c>
      <c r="B209" s="16"/>
      <c r="D209" s="8">
        <v>0</v>
      </c>
      <c r="F209" s="8">
        <v>27238378219</v>
      </c>
      <c r="H209" s="8">
        <v>0</v>
      </c>
      <c r="J209" s="8">
        <v>27238378219</v>
      </c>
      <c r="L209" s="35">
        <f t="shared" si="11"/>
        <v>0.78644916559178524</v>
      </c>
      <c r="N209" s="8">
        <v>0</v>
      </c>
      <c r="P209" s="16">
        <v>27238378219</v>
      </c>
      <c r="Q209" s="16"/>
      <c r="S209" s="8">
        <v>0</v>
      </c>
      <c r="U209" s="8">
        <f t="shared" si="9"/>
        <v>27238378219</v>
      </c>
      <c r="W209" s="30">
        <f t="shared" si="10"/>
        <v>0.25025301859608734</v>
      </c>
    </row>
    <row r="210" spans="1:23" ht="21.75" customHeight="1" x14ac:dyDescent="0.2">
      <c r="A210" s="16" t="s">
        <v>67</v>
      </c>
      <c r="B210" s="16"/>
      <c r="D210" s="8">
        <v>0</v>
      </c>
      <c r="F210" s="8">
        <v>-12526328865</v>
      </c>
      <c r="H210" s="8">
        <v>0</v>
      </c>
      <c r="J210" s="8">
        <v>-12526328865</v>
      </c>
      <c r="L210" s="35">
        <f t="shared" si="11"/>
        <v>-0.3616706106583028</v>
      </c>
      <c r="N210" s="8">
        <v>0</v>
      </c>
      <c r="P210" s="16">
        <v>8432407421</v>
      </c>
      <c r="Q210" s="16"/>
      <c r="S210" s="8">
        <v>0</v>
      </c>
      <c r="U210" s="8">
        <f t="shared" si="9"/>
        <v>8432407421</v>
      </c>
      <c r="W210" s="30">
        <f t="shared" si="10"/>
        <v>7.7472872803613299E-2</v>
      </c>
    </row>
    <row r="211" spans="1:23" ht="21.75" customHeight="1" x14ac:dyDescent="0.2">
      <c r="A211" s="16" t="s">
        <v>153</v>
      </c>
      <c r="B211" s="16"/>
      <c r="D211" s="8">
        <v>0</v>
      </c>
      <c r="F211" s="8">
        <v>4748407716</v>
      </c>
      <c r="H211" s="8">
        <v>0</v>
      </c>
      <c r="J211" s="8">
        <v>4748407716</v>
      </c>
      <c r="L211" s="35">
        <f t="shared" si="11"/>
        <v>0.13709998650113811</v>
      </c>
      <c r="N211" s="8">
        <v>0</v>
      </c>
      <c r="P211" s="16">
        <v>4748407716</v>
      </c>
      <c r="Q211" s="16"/>
      <c r="S211" s="8">
        <v>0</v>
      </c>
      <c r="U211" s="8">
        <f t="shared" si="9"/>
        <v>4748407716</v>
      </c>
      <c r="W211" s="30">
        <f t="shared" si="10"/>
        <v>4.3626068883391052E-2</v>
      </c>
    </row>
    <row r="212" spans="1:23" ht="21.75" customHeight="1" x14ac:dyDescent="0.2">
      <c r="A212" s="16" t="s">
        <v>71</v>
      </c>
      <c r="B212" s="16"/>
      <c r="D212" s="8">
        <v>0</v>
      </c>
      <c r="F212" s="8">
        <v>-855503083</v>
      </c>
      <c r="H212" s="8">
        <v>0</v>
      </c>
      <c r="J212" s="8">
        <v>-855503083</v>
      </c>
      <c r="L212" s="35">
        <f t="shared" si="11"/>
        <v>-2.4700798277234971E-2</v>
      </c>
      <c r="N212" s="8">
        <v>0</v>
      </c>
      <c r="P212" s="16">
        <v>3506442</v>
      </c>
      <c r="Q212" s="16"/>
      <c r="S212" s="8">
        <v>0</v>
      </c>
      <c r="U212" s="8">
        <f t="shared" si="9"/>
        <v>3506442</v>
      </c>
      <c r="W212" s="30">
        <f t="shared" si="10"/>
        <v>3.2215489776113298E-5</v>
      </c>
    </row>
    <row r="213" spans="1:23" ht="21.75" customHeight="1" x14ac:dyDescent="0.2">
      <c r="A213" s="16" t="s">
        <v>165</v>
      </c>
      <c r="B213" s="16"/>
      <c r="D213" s="8">
        <v>0</v>
      </c>
      <c r="F213" s="8">
        <v>8029151324</v>
      </c>
      <c r="H213" s="8">
        <v>0</v>
      </c>
      <c r="J213" s="8">
        <v>8029151324</v>
      </c>
      <c r="L213" s="35">
        <f t="shared" si="11"/>
        <v>0.23182435122974079</v>
      </c>
      <c r="N213" s="8">
        <v>0</v>
      </c>
      <c r="P213" s="16">
        <v>8029151324</v>
      </c>
      <c r="Q213" s="16"/>
      <c r="S213" s="8">
        <v>0</v>
      </c>
      <c r="U213" s="8">
        <f t="shared" si="9"/>
        <v>8029151324</v>
      </c>
      <c r="W213" s="30">
        <f t="shared" si="10"/>
        <v>7.3767951213563082E-2</v>
      </c>
    </row>
    <row r="214" spans="1:23" ht="21.75" customHeight="1" x14ac:dyDescent="0.2">
      <c r="A214" s="16" t="s">
        <v>166</v>
      </c>
      <c r="B214" s="16"/>
      <c r="D214" s="8">
        <v>0</v>
      </c>
      <c r="F214" s="8">
        <v>384837880</v>
      </c>
      <c r="H214" s="8">
        <v>0</v>
      </c>
      <c r="J214" s="8">
        <v>384837880</v>
      </c>
      <c r="L214" s="35">
        <f t="shared" si="11"/>
        <v>1.1111360125067788E-2</v>
      </c>
      <c r="N214" s="8">
        <v>0</v>
      </c>
      <c r="P214" s="16">
        <v>384837880</v>
      </c>
      <c r="Q214" s="16"/>
      <c r="S214" s="8">
        <v>0</v>
      </c>
      <c r="U214" s="8">
        <f t="shared" si="9"/>
        <v>384837880</v>
      </c>
      <c r="W214" s="30">
        <f t="shared" si="10"/>
        <v>3.535703938237426E-3</v>
      </c>
    </row>
    <row r="215" spans="1:23" ht="21.75" customHeight="1" x14ac:dyDescent="0.2">
      <c r="A215" s="16" t="s">
        <v>66</v>
      </c>
      <c r="B215" s="16"/>
      <c r="D215" s="8">
        <v>0</v>
      </c>
      <c r="F215" s="8">
        <v>192314180</v>
      </c>
      <c r="H215" s="8">
        <v>0</v>
      </c>
      <c r="J215" s="8">
        <v>192314180</v>
      </c>
      <c r="L215" s="35">
        <f t="shared" si="11"/>
        <v>5.5526553444715711E-3</v>
      </c>
      <c r="N215" s="8">
        <v>0</v>
      </c>
      <c r="P215" s="16">
        <v>1881249163</v>
      </c>
      <c r="Q215" s="16"/>
      <c r="S215" s="8">
        <v>0</v>
      </c>
      <c r="U215" s="8">
        <f t="shared" si="9"/>
        <v>1881249163</v>
      </c>
      <c r="W215" s="30">
        <f t="shared" si="10"/>
        <v>1.728400560367124E-2</v>
      </c>
    </row>
    <row r="216" spans="1:23" ht="21.75" customHeight="1" x14ac:dyDescent="0.2">
      <c r="A216" s="16" t="s">
        <v>131</v>
      </c>
      <c r="B216" s="16"/>
      <c r="D216" s="8">
        <v>0</v>
      </c>
      <c r="F216" s="8">
        <v>-416753400</v>
      </c>
      <c r="H216" s="8">
        <v>0</v>
      </c>
      <c r="J216" s="8">
        <v>-416753400</v>
      </c>
      <c r="L216" s="35">
        <f t="shared" si="11"/>
        <v>-1.2032851627668322E-2</v>
      </c>
      <c r="N216" s="8">
        <v>0</v>
      </c>
      <c r="P216" s="16">
        <v>2754273160</v>
      </c>
      <c r="Q216" s="16"/>
      <c r="S216" s="8">
        <v>0</v>
      </c>
      <c r="U216" s="8">
        <f t="shared" si="9"/>
        <v>2754273160</v>
      </c>
      <c r="W216" s="30">
        <f t="shared" si="10"/>
        <v>2.530492699625525E-2</v>
      </c>
    </row>
    <row r="217" spans="1:23" ht="21.75" customHeight="1" x14ac:dyDescent="0.2">
      <c r="A217" s="16" t="s">
        <v>117</v>
      </c>
      <c r="B217" s="16"/>
      <c r="D217" s="8">
        <v>0</v>
      </c>
      <c r="F217" s="8">
        <v>133518545027</v>
      </c>
      <c r="H217" s="8">
        <v>0</v>
      </c>
      <c r="J217" s="8">
        <v>133518545027</v>
      </c>
      <c r="L217" s="35">
        <f t="shared" si="11"/>
        <v>3.8550587514152088</v>
      </c>
      <c r="N217" s="8">
        <v>0</v>
      </c>
      <c r="P217" s="16">
        <v>473239138528</v>
      </c>
      <c r="Q217" s="16"/>
      <c r="S217" s="8">
        <v>0</v>
      </c>
      <c r="U217" s="8">
        <f t="shared" si="9"/>
        <v>473239138528</v>
      </c>
      <c r="W217" s="30">
        <f t="shared" si="10"/>
        <v>4.3478918598697627</v>
      </c>
    </row>
    <row r="218" spans="1:23" ht="21.75" customHeight="1" x14ac:dyDescent="0.2">
      <c r="A218" s="16" t="s">
        <v>107</v>
      </c>
      <c r="B218" s="16"/>
      <c r="D218" s="8">
        <v>0</v>
      </c>
      <c r="F218" s="8">
        <v>-2971806329</v>
      </c>
      <c r="H218" s="8">
        <v>0</v>
      </c>
      <c r="J218" s="8">
        <v>-2971806329</v>
      </c>
      <c r="L218" s="35">
        <f t="shared" si="11"/>
        <v>-8.5804470036771552E-2</v>
      </c>
      <c r="N218" s="8">
        <v>0</v>
      </c>
      <c r="P218" s="16">
        <v>20339505659</v>
      </c>
      <c r="Q218" s="16"/>
      <c r="S218" s="8">
        <v>0</v>
      </c>
      <c r="U218" s="8">
        <f t="shared" si="9"/>
        <v>20339505659</v>
      </c>
      <c r="W218" s="30">
        <f t="shared" si="10"/>
        <v>0.1868695209014474</v>
      </c>
    </row>
    <row r="219" spans="1:23" ht="21.75" customHeight="1" x14ac:dyDescent="0.2">
      <c r="A219" s="16" t="s">
        <v>46</v>
      </c>
      <c r="B219" s="16"/>
      <c r="D219" s="8">
        <v>0</v>
      </c>
      <c r="F219" s="8">
        <v>3908360520</v>
      </c>
      <c r="H219" s="8">
        <v>0</v>
      </c>
      <c r="J219" s="8">
        <v>3908360520</v>
      </c>
      <c r="L219" s="35">
        <f t="shared" si="11"/>
        <v>0.11284544347951715</v>
      </c>
      <c r="N219" s="8">
        <v>0</v>
      </c>
      <c r="P219" s="16">
        <v>10659557125</v>
      </c>
      <c r="Q219" s="16"/>
      <c r="S219" s="8">
        <v>0</v>
      </c>
      <c r="U219" s="8">
        <f t="shared" si="9"/>
        <v>10659557125</v>
      </c>
      <c r="W219" s="30">
        <f t="shared" si="10"/>
        <v>9.7934844944913724E-2</v>
      </c>
    </row>
    <row r="220" spans="1:23" ht="21.75" customHeight="1" x14ac:dyDescent="0.2">
      <c r="A220" s="16" t="s">
        <v>65</v>
      </c>
      <c r="B220" s="16"/>
      <c r="D220" s="8">
        <v>0</v>
      </c>
      <c r="F220" s="8">
        <v>404193345</v>
      </c>
      <c r="H220" s="8">
        <v>0</v>
      </c>
      <c r="J220" s="8">
        <v>404193345</v>
      </c>
      <c r="L220" s="35">
        <f t="shared" si="11"/>
        <v>1.167020724792156E-2</v>
      </c>
      <c r="N220" s="8">
        <v>0</v>
      </c>
      <c r="P220" s="16">
        <v>891921925</v>
      </c>
      <c r="Q220" s="16"/>
      <c r="S220" s="8">
        <v>0</v>
      </c>
      <c r="U220" s="8">
        <f t="shared" si="9"/>
        <v>891921925</v>
      </c>
      <c r="W220" s="30">
        <f t="shared" si="10"/>
        <v>8.194546396583428E-3</v>
      </c>
    </row>
    <row r="221" spans="1:23" ht="21.75" customHeight="1" x14ac:dyDescent="0.2">
      <c r="A221" s="16" t="s">
        <v>56</v>
      </c>
      <c r="B221" s="16"/>
      <c r="D221" s="8">
        <v>0</v>
      </c>
      <c r="F221" s="8">
        <v>4210740493</v>
      </c>
      <c r="H221" s="8">
        <v>0</v>
      </c>
      <c r="J221" s="8">
        <v>4210740493</v>
      </c>
      <c r="L221" s="35">
        <f t="shared" si="11"/>
        <v>0.12157601016544546</v>
      </c>
      <c r="N221" s="8">
        <v>0</v>
      </c>
      <c r="P221" s="16">
        <v>6544464431</v>
      </c>
      <c r="Q221" s="16"/>
      <c r="S221" s="8">
        <v>0</v>
      </c>
      <c r="U221" s="8">
        <f t="shared" si="9"/>
        <v>6544464431</v>
      </c>
      <c r="W221" s="30">
        <f t="shared" si="10"/>
        <v>6.0127367561481883E-2</v>
      </c>
    </row>
    <row r="222" spans="1:23" ht="21.75" customHeight="1" x14ac:dyDescent="0.2">
      <c r="A222" s="16" t="s">
        <v>156</v>
      </c>
      <c r="B222" s="16"/>
      <c r="D222" s="8">
        <v>0</v>
      </c>
      <c r="F222" s="8">
        <v>74727911745</v>
      </c>
      <c r="H222" s="8">
        <v>0</v>
      </c>
      <c r="J222" s="8">
        <v>74727911745</v>
      </c>
      <c r="L222" s="35">
        <f t="shared" si="11"/>
        <v>2.1576065713514945</v>
      </c>
      <c r="N222" s="8">
        <v>0</v>
      </c>
      <c r="P222" s="16">
        <v>74727911745</v>
      </c>
      <c r="Q222" s="16"/>
      <c r="S222" s="8">
        <v>0</v>
      </c>
      <c r="U222" s="8">
        <f t="shared" si="9"/>
        <v>74727911745</v>
      </c>
      <c r="W222" s="30">
        <f t="shared" si="10"/>
        <v>0.68656383787649822</v>
      </c>
    </row>
    <row r="223" spans="1:23" ht="21.75" customHeight="1" x14ac:dyDescent="0.2">
      <c r="A223" s="16" t="s">
        <v>32</v>
      </c>
      <c r="B223" s="16"/>
      <c r="D223" s="8">
        <v>0</v>
      </c>
      <c r="F223" s="8">
        <v>59702761511</v>
      </c>
      <c r="H223" s="8">
        <v>0</v>
      </c>
      <c r="J223" s="8">
        <v>59702761511</v>
      </c>
      <c r="L223" s="35">
        <f t="shared" si="11"/>
        <v>1.7237879067667594</v>
      </c>
      <c r="N223" s="8">
        <v>0</v>
      </c>
      <c r="P223" s="16">
        <v>95037289490</v>
      </c>
      <c r="Q223" s="16"/>
      <c r="S223" s="8">
        <v>0</v>
      </c>
      <c r="U223" s="8">
        <f t="shared" si="9"/>
        <v>95037289490</v>
      </c>
      <c r="W223" s="30">
        <f t="shared" si="10"/>
        <v>0.87315655810494364</v>
      </c>
    </row>
    <row r="224" spans="1:23" ht="21.75" customHeight="1" x14ac:dyDescent="0.2">
      <c r="A224" s="16" t="s">
        <v>148</v>
      </c>
      <c r="B224" s="16"/>
      <c r="D224" s="8">
        <v>0</v>
      </c>
      <c r="F224" s="8">
        <v>1152744105</v>
      </c>
      <c r="H224" s="8">
        <v>0</v>
      </c>
      <c r="J224" s="8">
        <v>1152744105</v>
      </c>
      <c r="L224" s="35">
        <f t="shared" si="11"/>
        <v>3.3282988885355975E-2</v>
      </c>
      <c r="N224" s="8">
        <v>0</v>
      </c>
      <c r="P224" s="16">
        <v>1152744105</v>
      </c>
      <c r="Q224" s="16"/>
      <c r="S224" s="8">
        <v>0</v>
      </c>
      <c r="U224" s="8">
        <f t="shared" si="9"/>
        <v>1152744105</v>
      </c>
      <c r="W224" s="30">
        <f t="shared" si="10"/>
        <v>1.0590854184698441E-2</v>
      </c>
    </row>
    <row r="225" spans="1:23" ht="21.75" customHeight="1" x14ac:dyDescent="0.2">
      <c r="A225" s="16" t="s">
        <v>81</v>
      </c>
      <c r="B225" s="16"/>
      <c r="D225" s="8">
        <v>0</v>
      </c>
      <c r="F225" s="8">
        <v>48385525754</v>
      </c>
      <c r="H225" s="8">
        <v>0</v>
      </c>
      <c r="J225" s="8">
        <v>48385525754</v>
      </c>
      <c r="L225" s="35">
        <f t="shared" si="11"/>
        <v>1.3970272403886959</v>
      </c>
      <c r="N225" s="8">
        <v>0</v>
      </c>
      <c r="P225" s="16">
        <v>125898313795</v>
      </c>
      <c r="Q225" s="16"/>
      <c r="S225" s="8">
        <v>0</v>
      </c>
      <c r="U225" s="8">
        <f t="shared" si="9"/>
        <v>125898313795</v>
      </c>
      <c r="W225" s="30">
        <f t="shared" si="10"/>
        <v>1.1566926933035615</v>
      </c>
    </row>
    <row r="226" spans="1:23" ht="21.75" customHeight="1" x14ac:dyDescent="0.2">
      <c r="A226" s="16" t="s">
        <v>158</v>
      </c>
      <c r="B226" s="16"/>
      <c r="D226" s="8">
        <v>0</v>
      </c>
      <c r="F226" s="8">
        <v>-612456075</v>
      </c>
      <c r="H226" s="8">
        <v>0</v>
      </c>
      <c r="J226" s="8">
        <v>-612456075</v>
      </c>
      <c r="L226" s="35">
        <f t="shared" si="11"/>
        <v>-1.768334242489468E-2</v>
      </c>
      <c r="N226" s="8">
        <v>0</v>
      </c>
      <c r="P226" s="16">
        <v>-612456075</v>
      </c>
      <c r="Q226" s="16"/>
      <c r="S226" s="8">
        <v>0</v>
      </c>
      <c r="U226" s="8">
        <f t="shared" si="9"/>
        <v>-612456075</v>
      </c>
      <c r="W226" s="30">
        <f t="shared" si="10"/>
        <v>-5.6269496037524586E-3</v>
      </c>
    </row>
    <row r="227" spans="1:23" ht="21.75" customHeight="1" x14ac:dyDescent="0.2">
      <c r="A227" s="16" t="s">
        <v>151</v>
      </c>
      <c r="B227" s="16"/>
      <c r="D227" s="8">
        <v>0</v>
      </c>
      <c r="F227" s="8">
        <v>1887460348</v>
      </c>
      <c r="H227" s="8">
        <v>0</v>
      </c>
      <c r="J227" s="8">
        <v>1887460348</v>
      </c>
      <c r="L227" s="35">
        <f t="shared" si="11"/>
        <v>5.4496328813613083E-2</v>
      </c>
      <c r="N227" s="8">
        <v>0</v>
      </c>
      <c r="P227" s="16">
        <v>1887460348</v>
      </c>
      <c r="Q227" s="16"/>
      <c r="S227" s="8">
        <v>0</v>
      </c>
      <c r="U227" s="8">
        <f t="shared" si="9"/>
        <v>1887460348</v>
      </c>
      <c r="W227" s="30">
        <f t="shared" si="10"/>
        <v>1.7341070961337232E-2</v>
      </c>
    </row>
    <row r="228" spans="1:23" ht="21.75" customHeight="1" x14ac:dyDescent="0.2">
      <c r="A228" s="16" t="s">
        <v>63</v>
      </c>
      <c r="B228" s="16"/>
      <c r="D228" s="8">
        <v>0</v>
      </c>
      <c r="F228" s="8">
        <v>1435554810</v>
      </c>
      <c r="H228" s="8">
        <v>0</v>
      </c>
      <c r="J228" s="8">
        <v>1435554810</v>
      </c>
      <c r="L228" s="35">
        <f t="shared" si="11"/>
        <v>4.1448535349958966E-2</v>
      </c>
      <c r="N228" s="8">
        <v>0</v>
      </c>
      <c r="P228" s="16">
        <v>2210871092</v>
      </c>
      <c r="Q228" s="16"/>
      <c r="S228" s="8">
        <v>0</v>
      </c>
      <c r="U228" s="8">
        <f t="shared" si="9"/>
        <v>2210871092</v>
      </c>
      <c r="W228" s="30">
        <f t="shared" si="10"/>
        <v>2.0312412143315202E-2</v>
      </c>
    </row>
    <row r="229" spans="1:23" ht="21.75" customHeight="1" x14ac:dyDescent="0.2">
      <c r="A229" s="16" t="s">
        <v>40</v>
      </c>
      <c r="B229" s="16"/>
      <c r="D229" s="8">
        <v>0</v>
      </c>
      <c r="F229" s="8">
        <v>8083867</v>
      </c>
      <c r="H229" s="8">
        <v>0</v>
      </c>
      <c r="J229" s="8">
        <v>8083867</v>
      </c>
      <c r="L229" s="35">
        <f t="shared" si="11"/>
        <v>2.3340414784571458E-4</v>
      </c>
      <c r="N229" s="8">
        <v>0</v>
      </c>
      <c r="P229" s="16">
        <v>16665197</v>
      </c>
      <c r="Q229" s="16"/>
      <c r="S229" s="8">
        <v>0</v>
      </c>
      <c r="U229" s="8">
        <f t="shared" si="9"/>
        <v>16665197</v>
      </c>
      <c r="W229" s="30">
        <f t="shared" si="10"/>
        <v>1.5311175361532115E-4</v>
      </c>
    </row>
    <row r="230" spans="1:23" ht="21.75" customHeight="1" x14ac:dyDescent="0.2">
      <c r="A230" s="16" t="s">
        <v>147</v>
      </c>
      <c r="B230" s="16"/>
      <c r="D230" s="8">
        <v>0</v>
      </c>
      <c r="F230" s="8">
        <v>-356489360</v>
      </c>
      <c r="H230" s="8">
        <v>0</v>
      </c>
      <c r="J230" s="8">
        <v>-356489360</v>
      </c>
      <c r="L230" s="35">
        <f t="shared" si="11"/>
        <v>-1.0292858020408325E-2</v>
      </c>
      <c r="N230" s="8">
        <v>0</v>
      </c>
      <c r="P230" s="16">
        <v>3201024150</v>
      </c>
      <c r="Q230" s="16"/>
      <c r="S230" s="8">
        <v>0</v>
      </c>
      <c r="U230" s="8">
        <f t="shared" si="9"/>
        <v>3201024150</v>
      </c>
      <c r="W230" s="30">
        <f t="shared" si="10"/>
        <v>2.9409458584347542E-2</v>
      </c>
    </row>
    <row r="231" spans="1:23" ht="21.75" customHeight="1" x14ac:dyDescent="0.2">
      <c r="A231" s="16" t="s">
        <v>163</v>
      </c>
      <c r="B231" s="16"/>
      <c r="D231" s="8">
        <v>0</v>
      </c>
      <c r="F231" s="8">
        <v>121949820939</v>
      </c>
      <c r="H231" s="8">
        <v>0</v>
      </c>
      <c r="J231" s="8">
        <v>121949820939</v>
      </c>
      <c r="L231" s="35">
        <f t="shared" si="11"/>
        <v>3.5210369042693026</v>
      </c>
      <c r="N231" s="8">
        <v>0</v>
      </c>
      <c r="P231" s="16">
        <v>121949820939</v>
      </c>
      <c r="Q231" s="16"/>
      <c r="S231" s="8">
        <v>0</v>
      </c>
      <c r="U231" s="8">
        <f t="shared" si="9"/>
        <v>121949820939</v>
      </c>
      <c r="W231" s="30">
        <f t="shared" si="10"/>
        <v>1.1204158544927314</v>
      </c>
    </row>
    <row r="232" spans="1:23" ht="21.75" customHeight="1" x14ac:dyDescent="0.2">
      <c r="A232" s="16" t="s">
        <v>20</v>
      </c>
      <c r="B232" s="16"/>
      <c r="D232" s="8">
        <v>0</v>
      </c>
      <c r="F232" s="8">
        <v>375167942</v>
      </c>
      <c r="H232" s="8">
        <v>0</v>
      </c>
      <c r="J232" s="8">
        <v>375167942</v>
      </c>
      <c r="L232" s="35">
        <f t="shared" si="11"/>
        <v>1.0832161612943468E-2</v>
      </c>
      <c r="N232" s="8">
        <v>0</v>
      </c>
      <c r="P232" s="16">
        <v>464459837</v>
      </c>
      <c r="Q232" s="16"/>
      <c r="S232" s="8">
        <v>0</v>
      </c>
      <c r="U232" s="8">
        <f t="shared" si="9"/>
        <v>464459837</v>
      </c>
      <c r="W232" s="30">
        <f t="shared" si="10"/>
        <v>4.2672318921256214E-3</v>
      </c>
    </row>
    <row r="233" spans="1:23" ht="21.75" customHeight="1" x14ac:dyDescent="0.2">
      <c r="A233" s="16" t="s">
        <v>152</v>
      </c>
      <c r="B233" s="16"/>
      <c r="D233" s="8">
        <v>0</v>
      </c>
      <c r="F233" s="8">
        <v>8476624005</v>
      </c>
      <c r="H233" s="8">
        <v>0</v>
      </c>
      <c r="J233" s="8">
        <v>8476624005</v>
      </c>
      <c r="L233" s="35">
        <f t="shared" si="11"/>
        <v>0.24474415555025253</v>
      </c>
      <c r="N233" s="8">
        <v>0</v>
      </c>
      <c r="P233" s="16">
        <v>8476624005</v>
      </c>
      <c r="Q233" s="16"/>
      <c r="S233" s="8">
        <v>0</v>
      </c>
      <c r="U233" s="8">
        <f t="shared" si="9"/>
        <v>8476624005</v>
      </c>
      <c r="W233" s="30">
        <f t="shared" si="10"/>
        <v>7.7879113348811715E-2</v>
      </c>
    </row>
    <row r="234" spans="1:23" ht="21.75" customHeight="1" x14ac:dyDescent="0.2">
      <c r="A234" s="17" t="s">
        <v>150</v>
      </c>
      <c r="B234" s="17"/>
      <c r="D234" s="9">
        <v>0</v>
      </c>
      <c r="F234" s="9">
        <v>102722388</v>
      </c>
      <c r="H234" s="9">
        <v>0</v>
      </c>
      <c r="J234" s="9">
        <v>102722388</v>
      </c>
      <c r="L234" s="35">
        <f t="shared" si="11"/>
        <v>2.9658864298258317E-3</v>
      </c>
      <c r="N234" s="9">
        <v>0</v>
      </c>
      <c r="P234" s="16">
        <v>102722388</v>
      </c>
      <c r="Q234" s="17"/>
      <c r="S234" s="9">
        <v>0</v>
      </c>
      <c r="U234" s="8">
        <f t="shared" si="9"/>
        <v>102722388</v>
      </c>
      <c r="W234" s="30">
        <f t="shared" si="10"/>
        <v>9.4376351880109326E-4</v>
      </c>
    </row>
    <row r="235" spans="1:23" ht="21.75" customHeight="1" thickBot="1" x14ac:dyDescent="0.25">
      <c r="A235" s="24" t="s">
        <v>167</v>
      </c>
      <c r="B235" s="24"/>
      <c r="D235" s="11">
        <f>SUM(D9:D234)</f>
        <v>51360875711</v>
      </c>
      <c r="F235" s="11">
        <f>SUM(F9:F234)</f>
        <v>1507112652073</v>
      </c>
      <c r="H235" s="11">
        <f>SUM(H9:H234)</f>
        <v>1904989771653</v>
      </c>
      <c r="J235" s="11">
        <f>SUM(J9:J234)</f>
        <v>3463463299437</v>
      </c>
      <c r="L235" s="36">
        <f>SUM(L9:L234)</f>
        <v>100</v>
      </c>
      <c r="N235" s="11">
        <f>SUM(N9:N234)</f>
        <v>976117458162</v>
      </c>
      <c r="Q235" s="11">
        <f>SUM(N235:P235)</f>
        <v>976117458162</v>
      </c>
      <c r="S235" s="11">
        <f>SUM(S9:S234)</f>
        <v>3862047648826</v>
      </c>
      <c r="U235" s="11">
        <f>SUM(U9:U234)</f>
        <v>10884335530419</v>
      </c>
      <c r="W235" s="37">
        <f>SUM(W9:W234)</f>
        <v>99.999999999999957</v>
      </c>
    </row>
    <row r="236" spans="1:23" ht="13.5" thickTop="1" x14ac:dyDescent="0.2"/>
  </sheetData>
  <autoFilter ref="A8:W235" xr:uid="{00000000-0001-0000-0800-000000000000}">
    <filterColumn colId="0" showButton="0"/>
    <filterColumn colId="15" showButton="0"/>
  </autoFilter>
  <mergeCells count="46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29:B129"/>
    <mergeCell ref="P129:Q129"/>
    <mergeCell ref="A130:B130"/>
    <mergeCell ref="P130:Q130"/>
    <mergeCell ref="A131:B131"/>
    <mergeCell ref="P131:Q131"/>
    <mergeCell ref="A132:B132"/>
    <mergeCell ref="P132:Q132"/>
    <mergeCell ref="A133:B133"/>
    <mergeCell ref="P133:Q133"/>
    <mergeCell ref="A134:B134"/>
    <mergeCell ref="P134:Q134"/>
    <mergeCell ref="A135:B135"/>
    <mergeCell ref="P135:Q135"/>
    <mergeCell ref="A136:B136"/>
    <mergeCell ref="P136:Q136"/>
    <mergeCell ref="A137:B137"/>
    <mergeCell ref="P137:Q137"/>
    <mergeCell ref="A138:B138"/>
    <mergeCell ref="P138:Q138"/>
    <mergeCell ref="A139:B139"/>
    <mergeCell ref="P139:Q139"/>
    <mergeCell ref="A140:B140"/>
    <mergeCell ref="P140:Q140"/>
    <mergeCell ref="A141:B141"/>
    <mergeCell ref="P141:Q141"/>
    <mergeCell ref="A142:B142"/>
    <mergeCell ref="P142:Q142"/>
    <mergeCell ref="A143:B143"/>
    <mergeCell ref="P143:Q143"/>
    <mergeCell ref="A144:B144"/>
    <mergeCell ref="P144:Q144"/>
    <mergeCell ref="A145:B145"/>
    <mergeCell ref="P145:Q145"/>
    <mergeCell ref="A146:B146"/>
    <mergeCell ref="P146:Q146"/>
    <mergeCell ref="A147:B147"/>
    <mergeCell ref="P147:Q147"/>
    <mergeCell ref="A148:B148"/>
    <mergeCell ref="P148:Q148"/>
    <mergeCell ref="A149:B149"/>
    <mergeCell ref="P149:Q149"/>
    <mergeCell ref="A150:B150"/>
    <mergeCell ref="P150:Q150"/>
    <mergeCell ref="A151:B151"/>
    <mergeCell ref="P151:Q151"/>
    <mergeCell ref="A152:B152"/>
    <mergeCell ref="P152:Q152"/>
    <mergeCell ref="A153:B153"/>
    <mergeCell ref="P153:Q153"/>
    <mergeCell ref="A154:B154"/>
    <mergeCell ref="P154:Q154"/>
    <mergeCell ref="A155:B155"/>
    <mergeCell ref="P155:Q155"/>
    <mergeCell ref="A156:B156"/>
    <mergeCell ref="P156:Q156"/>
    <mergeCell ref="A157:B157"/>
    <mergeCell ref="P157:Q157"/>
    <mergeCell ref="A158:B158"/>
    <mergeCell ref="P158:Q158"/>
    <mergeCell ref="A159:B159"/>
    <mergeCell ref="P159:Q159"/>
    <mergeCell ref="A160:B160"/>
    <mergeCell ref="P160:Q160"/>
    <mergeCell ref="A161:B161"/>
    <mergeCell ref="P161:Q161"/>
    <mergeCell ref="A162:B162"/>
    <mergeCell ref="P162:Q162"/>
    <mergeCell ref="A163:B163"/>
    <mergeCell ref="P163:Q163"/>
    <mergeCell ref="A164:B164"/>
    <mergeCell ref="P164:Q164"/>
    <mergeCell ref="A165:B165"/>
    <mergeCell ref="P165:Q165"/>
    <mergeCell ref="A166:B166"/>
    <mergeCell ref="P166:Q166"/>
    <mergeCell ref="A167:B167"/>
    <mergeCell ref="P167:Q167"/>
    <mergeCell ref="A168:B168"/>
    <mergeCell ref="P168:Q168"/>
    <mergeCell ref="A169:B169"/>
    <mergeCell ref="P169:Q169"/>
    <mergeCell ref="A170:B170"/>
    <mergeCell ref="P170:Q170"/>
    <mergeCell ref="A171:B171"/>
    <mergeCell ref="P171:Q171"/>
    <mergeCell ref="A172:B172"/>
    <mergeCell ref="P172:Q172"/>
    <mergeCell ref="A173:B173"/>
    <mergeCell ref="P173:Q173"/>
    <mergeCell ref="A174:B174"/>
    <mergeCell ref="P174:Q174"/>
    <mergeCell ref="A175:B175"/>
    <mergeCell ref="P175:Q175"/>
    <mergeCell ref="A176:B176"/>
    <mergeCell ref="P176:Q176"/>
    <mergeCell ref="A177:B177"/>
    <mergeCell ref="P177:Q177"/>
    <mergeCell ref="A178:B178"/>
    <mergeCell ref="P178:Q178"/>
    <mergeCell ref="A179:B179"/>
    <mergeCell ref="P179:Q179"/>
    <mergeCell ref="A180:B180"/>
    <mergeCell ref="P180:Q180"/>
    <mergeCell ref="A181:B181"/>
    <mergeCell ref="P181:Q181"/>
    <mergeCell ref="A182:B182"/>
    <mergeCell ref="P182:Q182"/>
    <mergeCell ref="A183:B183"/>
    <mergeCell ref="P183:Q183"/>
    <mergeCell ref="A184:B184"/>
    <mergeCell ref="P184:Q184"/>
    <mergeCell ref="A185:B185"/>
    <mergeCell ref="P185:Q185"/>
    <mergeCell ref="A186:B186"/>
    <mergeCell ref="P186:Q186"/>
    <mergeCell ref="A187:B187"/>
    <mergeCell ref="P187:Q187"/>
    <mergeCell ref="A188:B188"/>
    <mergeCell ref="P188:Q188"/>
    <mergeCell ref="A189:B189"/>
    <mergeCell ref="P189:Q189"/>
    <mergeCell ref="A190:B190"/>
    <mergeCell ref="P190:Q190"/>
    <mergeCell ref="A191:B191"/>
    <mergeCell ref="P191:Q191"/>
    <mergeCell ref="A192:B192"/>
    <mergeCell ref="P192:Q192"/>
    <mergeCell ref="A193:B193"/>
    <mergeCell ref="P193:Q193"/>
    <mergeCell ref="A194:B194"/>
    <mergeCell ref="P194:Q194"/>
    <mergeCell ref="A195:B195"/>
    <mergeCell ref="P195:Q195"/>
    <mergeCell ref="A196:B196"/>
    <mergeCell ref="P196:Q196"/>
    <mergeCell ref="A197:B197"/>
    <mergeCell ref="P197:Q197"/>
    <mergeCell ref="A198:B198"/>
    <mergeCell ref="P198:Q198"/>
    <mergeCell ref="A199:B199"/>
    <mergeCell ref="P199:Q199"/>
    <mergeCell ref="A200:B200"/>
    <mergeCell ref="P200:Q200"/>
    <mergeCell ref="A201:B201"/>
    <mergeCell ref="P201:Q201"/>
    <mergeCell ref="A202:B202"/>
    <mergeCell ref="P202:Q202"/>
    <mergeCell ref="A203:B203"/>
    <mergeCell ref="P203:Q203"/>
    <mergeCell ref="A204:B204"/>
    <mergeCell ref="P204:Q204"/>
    <mergeCell ref="A205:B205"/>
    <mergeCell ref="P205:Q205"/>
    <mergeCell ref="A206:B206"/>
    <mergeCell ref="P206:Q206"/>
    <mergeCell ref="A207:B207"/>
    <mergeCell ref="P207:Q207"/>
    <mergeCell ref="A208:B208"/>
    <mergeCell ref="P208:Q208"/>
    <mergeCell ref="A209:B209"/>
    <mergeCell ref="P209:Q209"/>
    <mergeCell ref="A210:B210"/>
    <mergeCell ref="P210:Q210"/>
    <mergeCell ref="A211:B211"/>
    <mergeCell ref="P211:Q211"/>
    <mergeCell ref="A212:B212"/>
    <mergeCell ref="P212:Q212"/>
    <mergeCell ref="A213:B213"/>
    <mergeCell ref="P213:Q213"/>
    <mergeCell ref="A214:B214"/>
    <mergeCell ref="P214:Q214"/>
    <mergeCell ref="A215:B215"/>
    <mergeCell ref="P215:Q215"/>
    <mergeCell ref="A216:B216"/>
    <mergeCell ref="P216:Q216"/>
    <mergeCell ref="A217:B217"/>
    <mergeCell ref="P217:Q217"/>
    <mergeCell ref="A218:B218"/>
    <mergeCell ref="P218:Q218"/>
    <mergeCell ref="A219:B219"/>
    <mergeCell ref="P219:Q219"/>
    <mergeCell ref="A220:B220"/>
    <mergeCell ref="P220:Q220"/>
    <mergeCell ref="A221:B221"/>
    <mergeCell ref="P221:Q221"/>
    <mergeCell ref="A222:B222"/>
    <mergeCell ref="P222:Q222"/>
    <mergeCell ref="A223:B223"/>
    <mergeCell ref="P223:Q223"/>
    <mergeCell ref="A224:B224"/>
    <mergeCell ref="P224:Q224"/>
    <mergeCell ref="A225:B225"/>
    <mergeCell ref="P225:Q225"/>
    <mergeCell ref="A226:B226"/>
    <mergeCell ref="P226:Q226"/>
    <mergeCell ref="A227:B227"/>
    <mergeCell ref="P227:Q227"/>
    <mergeCell ref="A228:B228"/>
    <mergeCell ref="P228:Q228"/>
    <mergeCell ref="A234:B234"/>
    <mergeCell ref="P234:Q234"/>
    <mergeCell ref="A235:B235"/>
    <mergeCell ref="A229:B229"/>
    <mergeCell ref="P229:Q229"/>
    <mergeCell ref="A230:B230"/>
    <mergeCell ref="P230:Q230"/>
    <mergeCell ref="A231:B231"/>
    <mergeCell ref="P231:Q231"/>
    <mergeCell ref="A232:B232"/>
    <mergeCell ref="P232:Q232"/>
    <mergeCell ref="A233:B233"/>
    <mergeCell ref="P233:Q233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  <pageSetUpPr fitToPage="1"/>
  </sheetPr>
  <dimension ref="A1:R10"/>
  <sheetViews>
    <sheetView rightToLeft="1" workbookViewId="0">
      <selection activeCell="A6" sqref="A6"/>
    </sheetView>
  </sheetViews>
  <sheetFormatPr defaultRowHeight="12.75" x14ac:dyDescent="0.2"/>
  <cols>
    <col min="1" max="1" width="5.140625" style="1" customWidth="1"/>
    <col min="2" max="2" width="18.140625" style="1" customWidth="1"/>
    <col min="3" max="3" width="1.28515625" style="1" customWidth="1"/>
    <col min="4" max="4" width="13" style="1" customWidth="1"/>
    <col min="5" max="5" width="1.28515625" style="1" customWidth="1"/>
    <col min="6" max="6" width="14.28515625" style="1" customWidth="1"/>
    <col min="7" max="7" width="1.28515625" style="1" customWidth="1"/>
    <col min="8" max="8" width="13" style="1" customWidth="1"/>
    <col min="9" max="9" width="1.28515625" style="1" customWidth="1"/>
    <col min="10" max="10" width="19.42578125" style="1" customWidth="1"/>
    <col min="11" max="11" width="1.28515625" style="1" customWidth="1"/>
    <col min="12" max="12" width="13" style="1" customWidth="1"/>
    <col min="13" max="13" width="1.28515625" style="1" customWidth="1"/>
    <col min="14" max="14" width="14.28515625" style="1" customWidth="1"/>
    <col min="15" max="15" width="1.28515625" style="1" customWidth="1"/>
    <col min="16" max="16" width="13" style="1" customWidth="1"/>
    <col min="17" max="17" width="1.28515625" style="1" customWidth="1"/>
    <col min="18" max="18" width="19.42578125" style="1" customWidth="1"/>
    <col min="19" max="19" width="0.28515625" style="1" customWidth="1"/>
    <col min="20" max="16384" width="9.140625" style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40" t="s">
        <v>285</v>
      </c>
      <c r="B5" s="19" t="s">
        <v>286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D6" s="20" t="s">
        <v>201</v>
      </c>
      <c r="E6" s="20"/>
      <c r="F6" s="20"/>
      <c r="G6" s="20"/>
      <c r="H6" s="20"/>
      <c r="I6" s="20"/>
      <c r="J6" s="20"/>
      <c r="L6" s="20" t="s">
        <v>202</v>
      </c>
      <c r="M6" s="20"/>
      <c r="N6" s="20"/>
      <c r="O6" s="20"/>
      <c r="P6" s="20"/>
      <c r="Q6" s="20"/>
      <c r="R6" s="20"/>
    </row>
    <row r="7" spans="1:18" ht="14.45" customHeight="1" x14ac:dyDescent="0.2">
      <c r="D7" s="6"/>
      <c r="E7" s="6"/>
      <c r="F7" s="6"/>
      <c r="G7" s="6"/>
      <c r="H7" s="6"/>
      <c r="I7" s="6"/>
      <c r="J7" s="6"/>
      <c r="L7" s="6"/>
      <c r="M7" s="6"/>
      <c r="N7" s="6"/>
      <c r="O7" s="6"/>
      <c r="P7" s="6"/>
      <c r="Q7" s="6"/>
      <c r="R7" s="6"/>
    </row>
    <row r="8" spans="1:18" ht="14.45" customHeight="1" x14ac:dyDescent="0.2">
      <c r="A8" s="20" t="s">
        <v>287</v>
      </c>
      <c r="B8" s="20"/>
      <c r="D8" s="4" t="s">
        <v>288</v>
      </c>
      <c r="F8" s="4" t="s">
        <v>205</v>
      </c>
      <c r="H8" s="4" t="s">
        <v>206</v>
      </c>
      <c r="J8" s="4" t="s">
        <v>167</v>
      </c>
      <c r="L8" s="4" t="s">
        <v>288</v>
      </c>
      <c r="N8" s="4" t="s">
        <v>205</v>
      </c>
      <c r="P8" s="4" t="s">
        <v>206</v>
      </c>
      <c r="R8" s="4" t="s">
        <v>167</v>
      </c>
    </row>
    <row r="9" spans="1:18" ht="21.75" customHeight="1" x14ac:dyDescent="0.2">
      <c r="A9" s="26" t="s">
        <v>289</v>
      </c>
      <c r="B9" s="26"/>
      <c r="D9" s="14">
        <v>0</v>
      </c>
      <c r="F9" s="14">
        <v>0</v>
      </c>
      <c r="H9" s="14">
        <v>0</v>
      </c>
      <c r="J9" s="14">
        <v>0</v>
      </c>
      <c r="L9" s="14">
        <v>0</v>
      </c>
      <c r="N9" s="14">
        <v>0</v>
      </c>
      <c r="P9" s="14">
        <v>52286193</v>
      </c>
      <c r="R9" s="14">
        <v>52286193</v>
      </c>
    </row>
    <row r="10" spans="1:18" ht="21.75" customHeight="1" x14ac:dyDescent="0.2">
      <c r="A10" s="24" t="s">
        <v>167</v>
      </c>
      <c r="B10" s="24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52286193</v>
      </c>
      <c r="R10" s="11">
        <v>52286193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  <pageSetUpPr fitToPage="1"/>
  </sheetPr>
  <dimension ref="A1:J21"/>
  <sheetViews>
    <sheetView rightToLeft="1" workbookViewId="0">
      <selection activeCell="A6" sqref="A6"/>
    </sheetView>
  </sheetViews>
  <sheetFormatPr defaultRowHeight="12.75" x14ac:dyDescent="0.2"/>
  <cols>
    <col min="1" max="1" width="5.140625" style="1" customWidth="1"/>
    <col min="2" max="2" width="40.28515625" style="1" customWidth="1"/>
    <col min="3" max="3" width="1.28515625" style="1" customWidth="1"/>
    <col min="4" max="4" width="19.42578125" style="1" customWidth="1"/>
    <col min="5" max="5" width="1.28515625" style="1" customWidth="1"/>
    <col min="6" max="6" width="20.7109375" style="1" customWidth="1"/>
    <col min="7" max="7" width="1.28515625" style="1" customWidth="1"/>
    <col min="8" max="8" width="19.42578125" style="1" customWidth="1"/>
    <col min="9" max="9" width="1.28515625" style="1" customWidth="1"/>
    <col min="10" max="10" width="19.42578125" style="1" customWidth="1"/>
    <col min="11" max="11" width="0.28515625" style="1" customWidth="1"/>
    <col min="12" max="16384" width="9.140625" style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14.45" customHeight="1" x14ac:dyDescent="0.2">
      <c r="A5" s="40" t="s">
        <v>388</v>
      </c>
      <c r="B5" s="19" t="s">
        <v>292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 x14ac:dyDescent="0.2">
      <c r="D6" s="20" t="s">
        <v>201</v>
      </c>
      <c r="E6" s="20"/>
      <c r="F6" s="20"/>
      <c r="H6" s="20" t="s">
        <v>202</v>
      </c>
      <c r="I6" s="20"/>
      <c r="J6" s="20"/>
    </row>
    <row r="7" spans="1:10" ht="36.4" customHeight="1" x14ac:dyDescent="0.2">
      <c r="A7" s="20" t="s">
        <v>293</v>
      </c>
      <c r="B7" s="20"/>
      <c r="D7" s="5" t="s">
        <v>294</v>
      </c>
      <c r="E7" s="6"/>
      <c r="F7" s="5" t="s">
        <v>295</v>
      </c>
      <c r="H7" s="5" t="s">
        <v>294</v>
      </c>
      <c r="I7" s="6"/>
      <c r="J7" s="5" t="s">
        <v>295</v>
      </c>
    </row>
    <row r="8" spans="1:10" ht="21.75" customHeight="1" x14ac:dyDescent="0.2">
      <c r="A8" s="22" t="s">
        <v>385</v>
      </c>
      <c r="B8" s="22"/>
      <c r="D8" s="7">
        <v>0</v>
      </c>
      <c r="F8" s="27">
        <f>D8/D21*100</f>
        <v>0</v>
      </c>
      <c r="H8" s="7">
        <v>37022377338</v>
      </c>
      <c r="J8" s="30">
        <f>H8/H21*100</f>
        <v>21.415918947349073</v>
      </c>
    </row>
    <row r="9" spans="1:10" ht="21.75" customHeight="1" x14ac:dyDescent="0.2">
      <c r="A9" s="16" t="s">
        <v>386</v>
      </c>
      <c r="B9" s="16"/>
      <c r="D9" s="8">
        <v>0</v>
      </c>
      <c r="F9" s="28">
        <f>D9/D21*100</f>
        <v>0</v>
      </c>
      <c r="H9" s="8">
        <v>69</v>
      </c>
      <c r="J9" s="29">
        <f>H9/H21*100</f>
        <v>3.9913655297612863E-8</v>
      </c>
    </row>
    <row r="10" spans="1:10" ht="21.75" customHeight="1" x14ac:dyDescent="0.2">
      <c r="A10" s="16" t="s">
        <v>178</v>
      </c>
      <c r="B10" s="16"/>
      <c r="D10" s="8">
        <v>43463960</v>
      </c>
      <c r="F10" s="29">
        <f>D10/D21*100</f>
        <v>5.5029288025033526E-2</v>
      </c>
      <c r="H10" s="8">
        <v>67246364</v>
      </c>
      <c r="J10" s="29">
        <f>H10/H21*100</f>
        <v>3.8899249169765254E-2</v>
      </c>
    </row>
    <row r="11" spans="1:10" ht="21.75" customHeight="1" x14ac:dyDescent="0.2">
      <c r="A11" s="16" t="s">
        <v>386</v>
      </c>
      <c r="B11" s="16"/>
      <c r="D11" s="8">
        <v>0</v>
      </c>
      <c r="F11" s="29">
        <f>D11/D21*100</f>
        <v>0</v>
      </c>
      <c r="H11" s="8">
        <v>13824109576</v>
      </c>
      <c r="J11" s="29">
        <f>H11/H21*100</f>
        <v>7.9966774552593201</v>
      </c>
    </row>
    <row r="12" spans="1:10" ht="21.75" customHeight="1" x14ac:dyDescent="0.2">
      <c r="A12" s="16" t="s">
        <v>386</v>
      </c>
      <c r="B12" s="16"/>
      <c r="D12" s="8">
        <v>0</v>
      </c>
      <c r="F12" s="29">
        <f>D12/D21*100</f>
        <v>0</v>
      </c>
      <c r="H12" s="8">
        <v>10060273954</v>
      </c>
      <c r="J12" s="29">
        <f>H12/H21*100</f>
        <v>5.8194537217320113</v>
      </c>
    </row>
    <row r="13" spans="1:10" ht="21.75" customHeight="1" x14ac:dyDescent="0.2">
      <c r="A13" s="16" t="s">
        <v>386</v>
      </c>
      <c r="B13" s="16"/>
      <c r="D13" s="8">
        <v>284520542</v>
      </c>
      <c r="F13" s="29">
        <f>D13/D21*100</f>
        <v>0.36022863206106043</v>
      </c>
      <c r="H13" s="8">
        <v>11794109518</v>
      </c>
      <c r="J13" s="29">
        <f>H13/H21*100</f>
        <v>6.8224061136774932</v>
      </c>
    </row>
    <row r="14" spans="1:10" ht="21.75" customHeight="1" x14ac:dyDescent="0.2">
      <c r="A14" s="16" t="s">
        <v>386</v>
      </c>
      <c r="B14" s="16"/>
      <c r="D14" s="8">
        <v>0</v>
      </c>
      <c r="F14" s="29">
        <f>D14/D21*100</f>
        <v>0</v>
      </c>
      <c r="H14" s="8">
        <v>2824109585</v>
      </c>
      <c r="J14" s="29">
        <f>H14/H21*100</f>
        <v>1.6336309637445579</v>
      </c>
    </row>
    <row r="15" spans="1:10" ht="21.75" customHeight="1" x14ac:dyDescent="0.2">
      <c r="A15" s="16" t="s">
        <v>386</v>
      </c>
      <c r="B15" s="16"/>
      <c r="D15" s="8">
        <v>0</v>
      </c>
      <c r="F15" s="29">
        <f>D15/D21*100</f>
        <v>0</v>
      </c>
      <c r="H15" s="8">
        <v>855328746</v>
      </c>
      <c r="J15" s="29">
        <f>H15/H21*100</f>
        <v>0.49477241643454295</v>
      </c>
    </row>
    <row r="16" spans="1:10" ht="21.75" customHeight="1" x14ac:dyDescent="0.2">
      <c r="A16" s="16" t="s">
        <v>386</v>
      </c>
      <c r="B16" s="16"/>
      <c r="D16" s="8">
        <v>0</v>
      </c>
      <c r="F16" s="29">
        <f>D16/D21*100</f>
        <v>0</v>
      </c>
      <c r="H16" s="8">
        <v>17770273961</v>
      </c>
      <c r="J16" s="29">
        <f>H16/H21*100</f>
        <v>10.279370861210138</v>
      </c>
    </row>
    <row r="17" spans="1:10" ht="21.75" customHeight="1" x14ac:dyDescent="0.2">
      <c r="A17" s="16" t="s">
        <v>385</v>
      </c>
      <c r="B17" s="16"/>
      <c r="D17" s="8">
        <v>27404105084</v>
      </c>
      <c r="F17" s="29">
        <f>D17/D21*100</f>
        <v>34.696065239700232</v>
      </c>
      <c r="H17" s="8">
        <v>27404105084</v>
      </c>
      <c r="J17" s="29">
        <f>H17/H21*100</f>
        <v>15.852144986410668</v>
      </c>
    </row>
    <row r="18" spans="1:10" ht="21.75" customHeight="1" x14ac:dyDescent="0.2">
      <c r="A18" s="16" t="s">
        <v>386</v>
      </c>
      <c r="B18" s="16"/>
      <c r="D18" s="8">
        <v>21235616433</v>
      </c>
      <c r="F18" s="29">
        <f>D18/D21*100</f>
        <v>26.886203030756796</v>
      </c>
      <c r="H18" s="8">
        <v>21235616433</v>
      </c>
      <c r="J18" s="29">
        <f>H18/H21*100</f>
        <v>12.283928613609929</v>
      </c>
    </row>
    <row r="19" spans="1:10" ht="21.75" customHeight="1" x14ac:dyDescent="0.2">
      <c r="A19" s="16" t="s">
        <v>386</v>
      </c>
      <c r="B19" s="16"/>
      <c r="D19" s="8">
        <v>20983561641</v>
      </c>
      <c r="F19" s="29">
        <f>D19/D21*100</f>
        <v>26.567078962285862</v>
      </c>
      <c r="H19" s="8">
        <v>20983561641</v>
      </c>
      <c r="J19" s="29">
        <f>H19/H21*100</f>
        <v>12.138125308044719</v>
      </c>
    </row>
    <row r="20" spans="1:10" ht="21.75" customHeight="1" x14ac:dyDescent="0.2">
      <c r="A20" s="17" t="s">
        <v>386</v>
      </c>
      <c r="B20" s="17"/>
      <c r="D20" s="9">
        <v>9032054785</v>
      </c>
      <c r="F20" s="29">
        <f>D20/D21*100</f>
        <v>11.435394847171018</v>
      </c>
      <c r="H20" s="9">
        <v>9032054785</v>
      </c>
      <c r="J20" s="31">
        <f>H20/H21*100</f>
        <v>5.2246713234441282</v>
      </c>
    </row>
    <row r="21" spans="1:10" ht="21.75" customHeight="1" x14ac:dyDescent="0.2">
      <c r="A21" s="24" t="s">
        <v>167</v>
      </c>
      <c r="B21" s="24"/>
      <c r="D21" s="11">
        <f>SUM(D8:D20)</f>
        <v>78983322445</v>
      </c>
      <c r="F21" s="11">
        <f>SUM(F8:F20)</f>
        <v>100</v>
      </c>
      <c r="H21" s="11">
        <f>SUM(H8:H20)</f>
        <v>172873167054</v>
      </c>
      <c r="J21" s="11">
        <f>SUM(J8:J20)</f>
        <v>100.00000000000001</v>
      </c>
    </row>
  </sheetData>
  <mergeCells count="2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  <pageSetUpPr fitToPage="1"/>
  </sheetPr>
  <dimension ref="A1:F11"/>
  <sheetViews>
    <sheetView rightToLeft="1" workbookViewId="0">
      <selection activeCell="D32" sqref="D32"/>
    </sheetView>
  </sheetViews>
  <sheetFormatPr defaultRowHeight="12.75" x14ac:dyDescent="0.2"/>
  <cols>
    <col min="1" max="1" width="5.140625" style="1" customWidth="1"/>
    <col min="2" max="2" width="41.5703125" style="1" customWidth="1"/>
    <col min="3" max="3" width="1.28515625" style="1" customWidth="1"/>
    <col min="4" max="4" width="19.42578125" style="1" customWidth="1"/>
    <col min="5" max="5" width="1.28515625" style="1" customWidth="1"/>
    <col min="6" max="6" width="19.42578125" style="1" customWidth="1"/>
    <col min="7" max="7" width="0.28515625" style="1" customWidth="1"/>
    <col min="8" max="16384" width="9.140625" style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184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40" t="s">
        <v>291</v>
      </c>
      <c r="B5" s="19" t="s">
        <v>198</v>
      </c>
      <c r="C5" s="19"/>
      <c r="D5" s="19"/>
      <c r="E5" s="19"/>
      <c r="F5" s="19"/>
    </row>
    <row r="6" spans="1:6" ht="14.45" customHeight="1" x14ac:dyDescent="0.2">
      <c r="D6" s="4" t="s">
        <v>201</v>
      </c>
      <c r="F6" s="4" t="s">
        <v>9</v>
      </c>
    </row>
    <row r="7" spans="1:6" ht="14.45" customHeight="1" x14ac:dyDescent="0.2">
      <c r="A7" s="20" t="s">
        <v>198</v>
      </c>
      <c r="B7" s="20"/>
      <c r="D7" s="13" t="s">
        <v>174</v>
      </c>
      <c r="F7" s="13" t="s">
        <v>174</v>
      </c>
    </row>
    <row r="8" spans="1:6" ht="21.75" customHeight="1" x14ac:dyDescent="0.2">
      <c r="A8" s="22" t="s">
        <v>198</v>
      </c>
      <c r="B8" s="22"/>
      <c r="D8" s="7">
        <v>0</v>
      </c>
      <c r="F8" s="7">
        <v>876078901</v>
      </c>
    </row>
    <row r="9" spans="1:6" ht="21.75" customHeight="1" x14ac:dyDescent="0.2">
      <c r="A9" s="16" t="s">
        <v>296</v>
      </c>
      <c r="B9" s="16"/>
      <c r="D9" s="8">
        <v>0</v>
      </c>
      <c r="F9" s="8">
        <v>15528106</v>
      </c>
    </row>
    <row r="10" spans="1:6" ht="21.75" customHeight="1" x14ac:dyDescent="0.2">
      <c r="A10" s="17" t="s">
        <v>297</v>
      </c>
      <c r="B10" s="17"/>
      <c r="D10" s="9">
        <v>6060522922</v>
      </c>
      <c r="F10" s="9">
        <v>20155096437</v>
      </c>
    </row>
    <row r="11" spans="1:6" ht="21.75" customHeight="1" x14ac:dyDescent="0.2">
      <c r="A11" s="24" t="s">
        <v>167</v>
      </c>
      <c r="B11" s="24"/>
      <c r="D11" s="11">
        <v>6060522922</v>
      </c>
      <c r="F11" s="11">
        <v>21046703444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  <pageSetUpPr fitToPage="1"/>
  </sheetPr>
  <dimension ref="A1:S135"/>
  <sheetViews>
    <sheetView rightToLeft="1" workbookViewId="0">
      <pane ySplit="7" topLeftCell="A8" activePane="bottomLeft" state="frozen"/>
      <selection pane="bottomLeft" activeCell="V15" sqref="V15"/>
    </sheetView>
  </sheetViews>
  <sheetFormatPr defaultRowHeight="12.75" x14ac:dyDescent="0.2"/>
  <cols>
    <col min="1" max="1" width="27.28515625" style="1" bestFit="1" customWidth="1"/>
    <col min="2" max="2" width="1.28515625" style="1" customWidth="1"/>
    <col min="3" max="3" width="16.85546875" style="1" customWidth="1"/>
    <col min="4" max="4" width="1.28515625" style="1" customWidth="1"/>
    <col min="5" max="5" width="28.140625" style="1" bestFit="1" customWidth="1"/>
    <col min="6" max="6" width="1.28515625" style="1" customWidth="1"/>
    <col min="7" max="7" width="18.85546875" style="1" bestFit="1" customWidth="1"/>
    <col min="8" max="8" width="1.28515625" style="1" customWidth="1"/>
    <col min="9" max="9" width="19" style="1" bestFit="1" customWidth="1"/>
    <col min="10" max="10" width="1.28515625" style="1" customWidth="1"/>
    <col min="11" max="11" width="14.7109375" style="1" bestFit="1" customWidth="1"/>
    <col min="12" max="12" width="1.28515625" style="1" customWidth="1"/>
    <col min="13" max="13" width="20" style="1" bestFit="1" customWidth="1"/>
    <col min="14" max="14" width="1.28515625" style="1" customWidth="1"/>
    <col min="15" max="15" width="19" style="1" bestFit="1" customWidth="1"/>
    <col min="16" max="16" width="1.28515625" style="1" customWidth="1"/>
    <col min="17" max="17" width="15.85546875" style="1" bestFit="1" customWidth="1"/>
    <col min="18" max="18" width="1.28515625" style="1" customWidth="1"/>
    <col min="19" max="19" width="20" style="1" bestFit="1" customWidth="1"/>
    <col min="20" max="20" width="0.28515625" style="1" customWidth="1"/>
    <col min="21" max="16384" width="9.140625" style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19" t="s">
        <v>204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45" customHeight="1" x14ac:dyDescent="0.2">
      <c r="A6" s="20" t="s">
        <v>168</v>
      </c>
      <c r="C6" s="20" t="s">
        <v>298</v>
      </c>
      <c r="D6" s="20"/>
      <c r="E6" s="20"/>
      <c r="F6" s="20"/>
      <c r="G6" s="20"/>
      <c r="I6" s="20" t="s">
        <v>201</v>
      </c>
      <c r="J6" s="20"/>
      <c r="K6" s="20"/>
      <c r="L6" s="20"/>
      <c r="M6" s="20"/>
      <c r="O6" s="20" t="s">
        <v>202</v>
      </c>
      <c r="P6" s="20"/>
      <c r="Q6" s="20"/>
      <c r="R6" s="20"/>
      <c r="S6" s="20"/>
    </row>
    <row r="7" spans="1:19" ht="29.1" customHeight="1" x14ac:dyDescent="0.2">
      <c r="A7" s="20"/>
      <c r="C7" s="5" t="s">
        <v>299</v>
      </c>
      <c r="D7" s="6"/>
      <c r="E7" s="5" t="s">
        <v>300</v>
      </c>
      <c r="F7" s="6"/>
      <c r="G7" s="5" t="s">
        <v>301</v>
      </c>
      <c r="I7" s="5" t="s">
        <v>302</v>
      </c>
      <c r="J7" s="6"/>
      <c r="K7" s="5" t="s">
        <v>303</v>
      </c>
      <c r="L7" s="6"/>
      <c r="M7" s="5" t="s">
        <v>304</v>
      </c>
      <c r="O7" s="5" t="s">
        <v>302</v>
      </c>
      <c r="P7" s="6"/>
      <c r="Q7" s="5" t="s">
        <v>303</v>
      </c>
      <c r="R7" s="6"/>
      <c r="S7" s="5" t="s">
        <v>304</v>
      </c>
    </row>
    <row r="8" spans="1:19" ht="21.75" customHeight="1" x14ac:dyDescent="0.2">
      <c r="A8" s="7" t="s">
        <v>130</v>
      </c>
      <c r="C8" s="7" t="s">
        <v>305</v>
      </c>
      <c r="E8" s="7">
        <v>14018784</v>
      </c>
      <c r="G8" s="7">
        <v>550</v>
      </c>
      <c r="I8" s="7">
        <v>0</v>
      </c>
      <c r="K8" s="7">
        <v>0</v>
      </c>
      <c r="M8" s="7">
        <v>0</v>
      </c>
      <c r="O8" s="7">
        <v>7710331200</v>
      </c>
      <c r="Q8" s="7">
        <v>808379298</v>
      </c>
      <c r="S8" s="7">
        <v>6901951902</v>
      </c>
    </row>
    <row r="9" spans="1:19" ht="21.75" customHeight="1" x14ac:dyDescent="0.2">
      <c r="A9" s="8" t="s">
        <v>25</v>
      </c>
      <c r="C9" s="8" t="s">
        <v>306</v>
      </c>
      <c r="E9" s="8">
        <v>10000000</v>
      </c>
      <c r="G9" s="8">
        <v>50</v>
      </c>
      <c r="I9" s="8">
        <v>0</v>
      </c>
      <c r="K9" s="8">
        <v>0</v>
      </c>
      <c r="M9" s="8">
        <v>0</v>
      </c>
      <c r="O9" s="8">
        <v>500000000</v>
      </c>
      <c r="Q9" s="8">
        <v>0</v>
      </c>
      <c r="S9" s="8">
        <v>500000000</v>
      </c>
    </row>
    <row r="10" spans="1:19" ht="21.75" customHeight="1" x14ac:dyDescent="0.2">
      <c r="A10" s="8" t="s">
        <v>244</v>
      </c>
      <c r="C10" s="8" t="s">
        <v>307</v>
      </c>
      <c r="E10" s="8">
        <v>3452731</v>
      </c>
      <c r="G10" s="8">
        <v>57</v>
      </c>
      <c r="I10" s="8">
        <v>0</v>
      </c>
      <c r="K10" s="8">
        <v>0</v>
      </c>
      <c r="M10" s="8">
        <v>0</v>
      </c>
      <c r="O10" s="8">
        <v>196805667</v>
      </c>
      <c r="Q10" s="8">
        <v>20849590</v>
      </c>
      <c r="S10" s="8">
        <v>175956077</v>
      </c>
    </row>
    <row r="11" spans="1:19" ht="21.75" customHeight="1" x14ac:dyDescent="0.2">
      <c r="A11" s="8" t="s">
        <v>90</v>
      </c>
      <c r="C11" s="8" t="s">
        <v>308</v>
      </c>
      <c r="E11" s="8">
        <v>64927195</v>
      </c>
      <c r="G11" s="8">
        <v>1340</v>
      </c>
      <c r="I11" s="8">
        <v>0</v>
      </c>
      <c r="K11" s="8">
        <v>0</v>
      </c>
      <c r="M11" s="8">
        <v>0</v>
      </c>
      <c r="O11" s="8">
        <v>87002441300</v>
      </c>
      <c r="Q11" s="8">
        <v>9454477748</v>
      </c>
      <c r="S11" s="8">
        <v>77547963552</v>
      </c>
    </row>
    <row r="12" spans="1:19" ht="21.75" customHeight="1" x14ac:dyDescent="0.2">
      <c r="A12" s="8" t="s">
        <v>274</v>
      </c>
      <c r="C12" s="8" t="s">
        <v>309</v>
      </c>
      <c r="E12" s="8">
        <v>197974</v>
      </c>
      <c r="G12" s="8">
        <v>81</v>
      </c>
      <c r="I12" s="8">
        <v>0</v>
      </c>
      <c r="K12" s="8">
        <v>0</v>
      </c>
      <c r="M12" s="8">
        <v>0</v>
      </c>
      <c r="O12" s="8">
        <v>16035894</v>
      </c>
      <c r="Q12" s="8">
        <v>1751327</v>
      </c>
      <c r="S12" s="8">
        <v>14284567</v>
      </c>
    </row>
    <row r="13" spans="1:19" ht="21.75" customHeight="1" x14ac:dyDescent="0.2">
      <c r="A13" s="8" t="s">
        <v>27</v>
      </c>
      <c r="C13" s="8" t="s">
        <v>306</v>
      </c>
      <c r="E13" s="8">
        <v>70184835</v>
      </c>
      <c r="G13" s="8">
        <v>125</v>
      </c>
      <c r="I13" s="8">
        <v>0</v>
      </c>
      <c r="K13" s="8">
        <v>0</v>
      </c>
      <c r="M13" s="8">
        <v>0</v>
      </c>
      <c r="O13" s="8">
        <v>8773104375</v>
      </c>
      <c r="Q13" s="8">
        <v>14</v>
      </c>
      <c r="S13" s="8">
        <v>8773104361</v>
      </c>
    </row>
    <row r="14" spans="1:19" ht="21.75" customHeight="1" x14ac:dyDescent="0.2">
      <c r="A14" s="8" t="s">
        <v>28</v>
      </c>
      <c r="C14" s="8" t="s">
        <v>310</v>
      </c>
      <c r="E14" s="8">
        <v>87739482</v>
      </c>
      <c r="G14" s="8">
        <v>126</v>
      </c>
      <c r="I14" s="8">
        <v>0</v>
      </c>
      <c r="K14" s="8">
        <v>0</v>
      </c>
      <c r="M14" s="8">
        <v>0</v>
      </c>
      <c r="O14" s="8">
        <v>11055174732</v>
      </c>
      <c r="Q14" s="8">
        <v>0</v>
      </c>
      <c r="S14" s="8">
        <v>11055174732</v>
      </c>
    </row>
    <row r="15" spans="1:19" ht="21.75" customHeight="1" x14ac:dyDescent="0.2">
      <c r="A15" s="8" t="s">
        <v>86</v>
      </c>
      <c r="C15" s="8" t="s">
        <v>311</v>
      </c>
      <c r="E15" s="8">
        <v>18552694</v>
      </c>
      <c r="G15" s="8">
        <v>37</v>
      </c>
      <c r="I15" s="8">
        <v>0</v>
      </c>
      <c r="K15" s="8">
        <v>0</v>
      </c>
      <c r="M15" s="8">
        <v>0</v>
      </c>
      <c r="O15" s="8">
        <v>686449678</v>
      </c>
      <c r="Q15" s="8">
        <v>67415379</v>
      </c>
      <c r="S15" s="8">
        <v>619034299</v>
      </c>
    </row>
    <row r="16" spans="1:19" ht="21.75" customHeight="1" x14ac:dyDescent="0.2">
      <c r="A16" s="8" t="s">
        <v>88</v>
      </c>
      <c r="C16" s="8" t="s">
        <v>312</v>
      </c>
      <c r="E16" s="8">
        <v>3118392</v>
      </c>
      <c r="G16" s="8">
        <v>40</v>
      </c>
      <c r="I16" s="8">
        <v>0</v>
      </c>
      <c r="K16" s="8">
        <v>0</v>
      </c>
      <c r="M16" s="8">
        <v>0</v>
      </c>
      <c r="O16" s="8">
        <v>124735680</v>
      </c>
      <c r="Q16" s="8">
        <v>0</v>
      </c>
      <c r="S16" s="8">
        <v>124735680</v>
      </c>
    </row>
    <row r="17" spans="1:19" ht="21.75" customHeight="1" x14ac:dyDescent="0.2">
      <c r="A17" s="8" t="s">
        <v>87</v>
      </c>
      <c r="C17" s="8" t="s">
        <v>313</v>
      </c>
      <c r="E17" s="8">
        <v>43209406</v>
      </c>
      <c r="G17" s="8">
        <v>80</v>
      </c>
      <c r="I17" s="8">
        <v>0</v>
      </c>
      <c r="K17" s="8">
        <v>0</v>
      </c>
      <c r="M17" s="8">
        <v>0</v>
      </c>
      <c r="O17" s="8">
        <v>3456752480</v>
      </c>
      <c r="Q17" s="8">
        <v>0</v>
      </c>
      <c r="S17" s="8">
        <v>3456752480</v>
      </c>
    </row>
    <row r="18" spans="1:19" ht="21.75" customHeight="1" x14ac:dyDescent="0.2">
      <c r="A18" s="8" t="s">
        <v>258</v>
      </c>
      <c r="C18" s="8" t="s">
        <v>314</v>
      </c>
      <c r="E18" s="8">
        <v>2100000</v>
      </c>
      <c r="G18" s="8">
        <v>2600</v>
      </c>
      <c r="I18" s="8">
        <v>0</v>
      </c>
      <c r="K18" s="8">
        <v>0</v>
      </c>
      <c r="M18" s="8">
        <v>0</v>
      </c>
      <c r="O18" s="8">
        <v>5460000000</v>
      </c>
      <c r="Q18" s="8">
        <v>539259259</v>
      </c>
      <c r="S18" s="8">
        <v>4920740741</v>
      </c>
    </row>
    <row r="19" spans="1:19" ht="21.75" customHeight="1" x14ac:dyDescent="0.2">
      <c r="A19" s="8" t="s">
        <v>105</v>
      </c>
      <c r="C19" s="8" t="s">
        <v>305</v>
      </c>
      <c r="E19" s="8">
        <v>23672420</v>
      </c>
      <c r="G19" s="8">
        <v>264</v>
      </c>
      <c r="I19" s="8">
        <v>0</v>
      </c>
      <c r="K19" s="8">
        <v>0</v>
      </c>
      <c r="M19" s="8">
        <v>0</v>
      </c>
      <c r="O19" s="8">
        <v>6249518880</v>
      </c>
      <c r="Q19" s="8">
        <v>0</v>
      </c>
      <c r="S19" s="8">
        <v>6249518880</v>
      </c>
    </row>
    <row r="20" spans="1:19" ht="21.75" customHeight="1" x14ac:dyDescent="0.2">
      <c r="A20" s="8" t="s">
        <v>59</v>
      </c>
      <c r="C20" s="8" t="s">
        <v>309</v>
      </c>
      <c r="E20" s="8">
        <v>12670224</v>
      </c>
      <c r="G20" s="8">
        <v>1650</v>
      </c>
      <c r="I20" s="8">
        <v>0</v>
      </c>
      <c r="K20" s="8">
        <v>0</v>
      </c>
      <c r="M20" s="8">
        <v>0</v>
      </c>
      <c r="O20" s="8">
        <v>20905869600</v>
      </c>
      <c r="Q20" s="8">
        <v>2283191372</v>
      </c>
      <c r="S20" s="8">
        <v>18622678228</v>
      </c>
    </row>
    <row r="21" spans="1:19" ht="21.75" customHeight="1" x14ac:dyDescent="0.2">
      <c r="A21" s="8" t="s">
        <v>47</v>
      </c>
      <c r="C21" s="8" t="s">
        <v>315</v>
      </c>
      <c r="E21" s="8">
        <v>54711451</v>
      </c>
      <c r="G21" s="8">
        <v>215</v>
      </c>
      <c r="I21" s="8">
        <v>0</v>
      </c>
      <c r="K21" s="8">
        <v>0</v>
      </c>
      <c r="M21" s="8">
        <v>0</v>
      </c>
      <c r="O21" s="8">
        <v>11762961965</v>
      </c>
      <c r="Q21" s="8">
        <v>1207384541</v>
      </c>
      <c r="S21" s="8">
        <v>10555577424</v>
      </c>
    </row>
    <row r="22" spans="1:19" ht="21.75" customHeight="1" x14ac:dyDescent="0.2">
      <c r="A22" s="8" t="s">
        <v>133</v>
      </c>
      <c r="C22" s="8" t="s">
        <v>316</v>
      </c>
      <c r="E22" s="8">
        <v>64275720</v>
      </c>
      <c r="G22" s="8">
        <v>85</v>
      </c>
      <c r="I22" s="8">
        <v>0</v>
      </c>
      <c r="K22" s="8">
        <v>0</v>
      </c>
      <c r="M22" s="8">
        <v>0</v>
      </c>
      <c r="O22" s="8">
        <v>5463436200</v>
      </c>
      <c r="Q22" s="8">
        <v>9</v>
      </c>
      <c r="S22" s="8">
        <v>5463436191</v>
      </c>
    </row>
    <row r="23" spans="1:19" ht="21.75" customHeight="1" x14ac:dyDescent="0.2">
      <c r="A23" s="8" t="s">
        <v>24</v>
      </c>
      <c r="C23" s="8" t="s">
        <v>317</v>
      </c>
      <c r="E23" s="8">
        <v>113622169</v>
      </c>
      <c r="G23" s="8">
        <v>210</v>
      </c>
      <c r="I23" s="8">
        <v>0</v>
      </c>
      <c r="K23" s="8">
        <v>0</v>
      </c>
      <c r="M23" s="8">
        <v>0</v>
      </c>
      <c r="O23" s="8">
        <v>23860655490</v>
      </c>
      <c r="Q23" s="8">
        <v>2514725946</v>
      </c>
      <c r="S23" s="8">
        <v>21345929544</v>
      </c>
    </row>
    <row r="24" spans="1:19" ht="21.75" customHeight="1" x14ac:dyDescent="0.2">
      <c r="A24" s="8" t="s">
        <v>83</v>
      </c>
      <c r="C24" s="8" t="s">
        <v>306</v>
      </c>
      <c r="E24" s="8">
        <v>20400000</v>
      </c>
      <c r="G24" s="8">
        <v>1600</v>
      </c>
      <c r="I24" s="8">
        <v>0</v>
      </c>
      <c r="K24" s="8">
        <v>0</v>
      </c>
      <c r="M24" s="8">
        <v>0</v>
      </c>
      <c r="O24" s="8">
        <v>32640000000</v>
      </c>
      <c r="Q24" s="8">
        <v>742811245</v>
      </c>
      <c r="S24" s="8">
        <v>31897188755</v>
      </c>
    </row>
    <row r="25" spans="1:19" ht="21.75" customHeight="1" x14ac:dyDescent="0.2">
      <c r="A25" s="8" t="s">
        <v>73</v>
      </c>
      <c r="C25" s="8" t="s">
        <v>308</v>
      </c>
      <c r="E25" s="8">
        <v>35594700</v>
      </c>
      <c r="G25" s="8">
        <v>100</v>
      </c>
      <c r="I25" s="8">
        <v>0</v>
      </c>
      <c r="K25" s="8">
        <v>0</v>
      </c>
      <c r="M25" s="8">
        <v>0</v>
      </c>
      <c r="O25" s="8">
        <v>3559470000</v>
      </c>
      <c r="Q25" s="8">
        <v>386804432</v>
      </c>
      <c r="S25" s="8">
        <v>3172665568</v>
      </c>
    </row>
    <row r="26" spans="1:19" ht="21.75" customHeight="1" x14ac:dyDescent="0.2">
      <c r="A26" s="8" t="s">
        <v>72</v>
      </c>
      <c r="C26" s="8" t="s">
        <v>318</v>
      </c>
      <c r="E26" s="8">
        <v>4000000</v>
      </c>
      <c r="G26" s="8">
        <v>146</v>
      </c>
      <c r="I26" s="8">
        <v>0</v>
      </c>
      <c r="K26" s="8">
        <v>0</v>
      </c>
      <c r="M26" s="8">
        <v>0</v>
      </c>
      <c r="O26" s="8">
        <v>584000000</v>
      </c>
      <c r="Q26" s="8">
        <v>11758389</v>
      </c>
      <c r="S26" s="8">
        <v>572241611</v>
      </c>
    </row>
    <row r="27" spans="1:19" ht="21.75" customHeight="1" x14ac:dyDescent="0.2">
      <c r="A27" s="8" t="s">
        <v>53</v>
      </c>
      <c r="C27" s="8" t="s">
        <v>319</v>
      </c>
      <c r="E27" s="8">
        <v>1081105</v>
      </c>
      <c r="G27" s="8">
        <v>2750</v>
      </c>
      <c r="I27" s="8">
        <v>0</v>
      </c>
      <c r="K27" s="8">
        <v>0</v>
      </c>
      <c r="M27" s="8">
        <v>0</v>
      </c>
      <c r="O27" s="8">
        <v>2973038750</v>
      </c>
      <c r="Q27" s="8">
        <v>303520561</v>
      </c>
      <c r="S27" s="8">
        <v>2669518189</v>
      </c>
    </row>
    <row r="28" spans="1:19" ht="21.75" customHeight="1" x14ac:dyDescent="0.2">
      <c r="A28" s="8" t="s">
        <v>69</v>
      </c>
      <c r="C28" s="8" t="s">
        <v>320</v>
      </c>
      <c r="E28" s="8">
        <v>4859597</v>
      </c>
      <c r="G28" s="8">
        <v>940</v>
      </c>
      <c r="I28" s="8">
        <v>0</v>
      </c>
      <c r="K28" s="8">
        <v>0</v>
      </c>
      <c r="M28" s="8">
        <v>0</v>
      </c>
      <c r="O28" s="8">
        <v>4568021180</v>
      </c>
      <c r="Q28" s="8">
        <v>448619745</v>
      </c>
      <c r="S28" s="8">
        <v>4119401435</v>
      </c>
    </row>
    <row r="29" spans="1:19" ht="21.75" customHeight="1" x14ac:dyDescent="0.2">
      <c r="A29" s="8" t="s">
        <v>135</v>
      </c>
      <c r="C29" s="8" t="s">
        <v>310</v>
      </c>
      <c r="E29" s="8">
        <v>49463051</v>
      </c>
      <c r="G29" s="8">
        <v>35</v>
      </c>
      <c r="I29" s="8">
        <v>0</v>
      </c>
      <c r="K29" s="8">
        <v>0</v>
      </c>
      <c r="M29" s="8">
        <v>0</v>
      </c>
      <c r="O29" s="8">
        <v>1731206785</v>
      </c>
      <c r="Q29" s="8">
        <v>62849091</v>
      </c>
      <c r="S29" s="8">
        <v>1668357694</v>
      </c>
    </row>
    <row r="30" spans="1:19" ht="21.75" customHeight="1" x14ac:dyDescent="0.2">
      <c r="A30" s="8" t="s">
        <v>95</v>
      </c>
      <c r="C30" s="8" t="s">
        <v>321</v>
      </c>
      <c r="E30" s="8">
        <v>600000</v>
      </c>
      <c r="G30" s="8">
        <v>22700</v>
      </c>
      <c r="I30" s="8">
        <v>0</v>
      </c>
      <c r="K30" s="8">
        <v>0</v>
      </c>
      <c r="M30" s="8">
        <v>0</v>
      </c>
      <c r="O30" s="8">
        <v>13620000000</v>
      </c>
      <c r="Q30" s="8">
        <v>0</v>
      </c>
      <c r="S30" s="8">
        <v>13620000000</v>
      </c>
    </row>
    <row r="31" spans="1:19" ht="21.75" customHeight="1" x14ac:dyDescent="0.2">
      <c r="A31" s="8" t="s">
        <v>254</v>
      </c>
      <c r="C31" s="8" t="s">
        <v>322</v>
      </c>
      <c r="E31" s="8">
        <v>50000</v>
      </c>
      <c r="G31" s="8">
        <v>28874</v>
      </c>
      <c r="I31" s="8">
        <v>0</v>
      </c>
      <c r="K31" s="8">
        <v>0</v>
      </c>
      <c r="M31" s="8">
        <v>0</v>
      </c>
      <c r="O31" s="8">
        <v>1443700000</v>
      </c>
      <c r="Q31" s="8">
        <v>0</v>
      </c>
      <c r="S31" s="8">
        <v>1443700000</v>
      </c>
    </row>
    <row r="32" spans="1:19" ht="21.75" customHeight="1" x14ac:dyDescent="0.2">
      <c r="A32" s="8" t="s">
        <v>94</v>
      </c>
      <c r="C32" s="8" t="s">
        <v>306</v>
      </c>
      <c r="E32" s="8">
        <v>1500000</v>
      </c>
      <c r="G32" s="8">
        <v>1600</v>
      </c>
      <c r="I32" s="8">
        <v>0</v>
      </c>
      <c r="K32" s="8">
        <v>0</v>
      </c>
      <c r="M32" s="8">
        <v>0</v>
      </c>
      <c r="O32" s="8">
        <v>2400000000</v>
      </c>
      <c r="Q32" s="8">
        <v>88654354</v>
      </c>
      <c r="S32" s="8">
        <v>2311345646</v>
      </c>
    </row>
    <row r="33" spans="1:19" ht="21.75" customHeight="1" x14ac:dyDescent="0.2">
      <c r="A33" s="8" t="s">
        <v>271</v>
      </c>
      <c r="C33" s="8" t="s">
        <v>323</v>
      </c>
      <c r="E33" s="8">
        <v>1555000</v>
      </c>
      <c r="G33" s="8">
        <v>850</v>
      </c>
      <c r="I33" s="8">
        <v>0</v>
      </c>
      <c r="K33" s="8">
        <v>0</v>
      </c>
      <c r="M33" s="8">
        <v>0</v>
      </c>
      <c r="O33" s="8">
        <v>1321750000</v>
      </c>
      <c r="Q33" s="8">
        <v>14327913</v>
      </c>
      <c r="S33" s="8">
        <v>1307422087</v>
      </c>
    </row>
    <row r="34" spans="1:19" ht="21.75" customHeight="1" x14ac:dyDescent="0.2">
      <c r="A34" s="8" t="s">
        <v>209</v>
      </c>
      <c r="C34" s="8" t="s">
        <v>324</v>
      </c>
      <c r="E34" s="8">
        <v>2000000</v>
      </c>
      <c r="G34" s="8">
        <v>580</v>
      </c>
      <c r="I34" s="8">
        <v>0</v>
      </c>
      <c r="K34" s="8">
        <v>0</v>
      </c>
      <c r="M34" s="8">
        <v>0</v>
      </c>
      <c r="O34" s="8">
        <v>1160000000</v>
      </c>
      <c r="Q34" s="8">
        <v>115212832</v>
      </c>
      <c r="S34" s="8">
        <v>1044787168</v>
      </c>
    </row>
    <row r="35" spans="1:19" ht="21.75" customHeight="1" x14ac:dyDescent="0.2">
      <c r="A35" s="8" t="s">
        <v>282</v>
      </c>
      <c r="C35" s="8" t="s">
        <v>325</v>
      </c>
      <c r="E35" s="8">
        <v>20000000</v>
      </c>
      <c r="G35" s="8">
        <v>790</v>
      </c>
      <c r="I35" s="8">
        <v>0</v>
      </c>
      <c r="K35" s="8">
        <v>0</v>
      </c>
      <c r="M35" s="8">
        <v>0</v>
      </c>
      <c r="O35" s="8">
        <v>15800000000</v>
      </c>
      <c r="Q35" s="8">
        <v>0</v>
      </c>
      <c r="S35" s="8">
        <v>15800000000</v>
      </c>
    </row>
    <row r="36" spans="1:19" ht="21.75" customHeight="1" x14ac:dyDescent="0.2">
      <c r="A36" s="8" t="s">
        <v>220</v>
      </c>
      <c r="C36" s="8" t="s">
        <v>322</v>
      </c>
      <c r="E36" s="8">
        <v>200000</v>
      </c>
      <c r="G36" s="8">
        <v>7200</v>
      </c>
      <c r="I36" s="8">
        <v>0</v>
      </c>
      <c r="K36" s="8">
        <v>0</v>
      </c>
      <c r="M36" s="8">
        <v>0</v>
      </c>
      <c r="O36" s="8">
        <v>1440000000</v>
      </c>
      <c r="Q36" s="8">
        <v>0</v>
      </c>
      <c r="S36" s="8">
        <v>1440000000</v>
      </c>
    </row>
    <row r="37" spans="1:19" ht="21.75" customHeight="1" x14ac:dyDescent="0.2">
      <c r="A37" s="8" t="s">
        <v>120</v>
      </c>
      <c r="C37" s="8" t="s">
        <v>326</v>
      </c>
      <c r="E37" s="8">
        <v>227214314</v>
      </c>
      <c r="G37" s="8">
        <v>180</v>
      </c>
      <c r="I37" s="8">
        <v>0</v>
      </c>
      <c r="K37" s="8">
        <v>0</v>
      </c>
      <c r="M37" s="8">
        <v>0</v>
      </c>
      <c r="O37" s="8">
        <v>40898576520</v>
      </c>
      <c r="Q37" s="8">
        <v>0</v>
      </c>
      <c r="S37" s="8">
        <v>40898576520</v>
      </c>
    </row>
    <row r="38" spans="1:19" ht="21.75" customHeight="1" x14ac:dyDescent="0.2">
      <c r="A38" s="8" t="s">
        <v>240</v>
      </c>
      <c r="C38" s="8" t="s">
        <v>308</v>
      </c>
      <c r="E38" s="8">
        <v>36115201</v>
      </c>
      <c r="G38" s="8">
        <v>120</v>
      </c>
      <c r="I38" s="8">
        <v>0</v>
      </c>
      <c r="K38" s="8">
        <v>0</v>
      </c>
      <c r="M38" s="8">
        <v>0</v>
      </c>
      <c r="O38" s="8">
        <v>4333824120</v>
      </c>
      <c r="Q38" s="8">
        <v>470952804</v>
      </c>
      <c r="S38" s="8">
        <v>3862871316</v>
      </c>
    </row>
    <row r="39" spans="1:19" ht="21.75" customHeight="1" x14ac:dyDescent="0.2">
      <c r="A39" s="8" t="s">
        <v>125</v>
      </c>
      <c r="C39" s="8" t="s">
        <v>327</v>
      </c>
      <c r="E39" s="8">
        <v>198343</v>
      </c>
      <c r="G39" s="8">
        <v>2620</v>
      </c>
      <c r="I39" s="8">
        <v>0</v>
      </c>
      <c r="K39" s="8">
        <v>0</v>
      </c>
      <c r="M39" s="8">
        <v>0</v>
      </c>
      <c r="O39" s="8">
        <v>519658660</v>
      </c>
      <c r="Q39" s="8">
        <v>7022414</v>
      </c>
      <c r="S39" s="8">
        <v>512636246</v>
      </c>
    </row>
    <row r="40" spans="1:19" ht="21.75" customHeight="1" x14ac:dyDescent="0.2">
      <c r="A40" s="8" t="s">
        <v>26</v>
      </c>
      <c r="C40" s="8" t="s">
        <v>328</v>
      </c>
      <c r="E40" s="8">
        <v>45750000</v>
      </c>
      <c r="G40" s="8">
        <v>76</v>
      </c>
      <c r="I40" s="8">
        <v>0</v>
      </c>
      <c r="K40" s="8">
        <v>0</v>
      </c>
      <c r="M40" s="8">
        <v>0</v>
      </c>
      <c r="O40" s="8">
        <v>3477000000</v>
      </c>
      <c r="Q40" s="8">
        <v>349199630</v>
      </c>
      <c r="S40" s="8">
        <v>3127800370</v>
      </c>
    </row>
    <row r="41" spans="1:19" ht="21.75" customHeight="1" x14ac:dyDescent="0.2">
      <c r="A41" s="8" t="s">
        <v>114</v>
      </c>
      <c r="C41" s="8" t="s">
        <v>329</v>
      </c>
      <c r="E41" s="8">
        <v>72803285</v>
      </c>
      <c r="G41" s="8">
        <v>34</v>
      </c>
      <c r="I41" s="8">
        <v>0</v>
      </c>
      <c r="K41" s="8">
        <v>0</v>
      </c>
      <c r="M41" s="8">
        <v>0</v>
      </c>
      <c r="O41" s="8">
        <v>2475311690</v>
      </c>
      <c r="Q41" s="8">
        <v>234793979</v>
      </c>
      <c r="S41" s="8">
        <v>2240517711</v>
      </c>
    </row>
    <row r="42" spans="1:19" ht="21.75" customHeight="1" x14ac:dyDescent="0.2">
      <c r="A42" s="8" t="s">
        <v>111</v>
      </c>
      <c r="C42" s="8" t="s">
        <v>314</v>
      </c>
      <c r="E42" s="8">
        <v>17200000</v>
      </c>
      <c r="G42" s="8">
        <v>60</v>
      </c>
      <c r="I42" s="8">
        <v>0</v>
      </c>
      <c r="K42" s="8">
        <v>0</v>
      </c>
      <c r="M42" s="8">
        <v>0</v>
      </c>
      <c r="O42" s="8">
        <v>1032000000</v>
      </c>
      <c r="Q42" s="8">
        <v>101925926</v>
      </c>
      <c r="S42" s="8">
        <v>930074074</v>
      </c>
    </row>
    <row r="43" spans="1:19" ht="21.75" customHeight="1" x14ac:dyDescent="0.2">
      <c r="A43" s="8" t="s">
        <v>278</v>
      </c>
      <c r="C43" s="8" t="s">
        <v>305</v>
      </c>
      <c r="E43" s="8">
        <v>14400000</v>
      </c>
      <c r="G43" s="8">
        <v>316</v>
      </c>
      <c r="I43" s="8">
        <v>0</v>
      </c>
      <c r="K43" s="8">
        <v>0</v>
      </c>
      <c r="M43" s="8">
        <v>0</v>
      </c>
      <c r="O43" s="8">
        <v>4550400000</v>
      </c>
      <c r="Q43" s="8">
        <v>477080564</v>
      </c>
      <c r="S43" s="8">
        <v>4073319436</v>
      </c>
    </row>
    <row r="44" spans="1:19" ht="21.75" customHeight="1" x14ac:dyDescent="0.2">
      <c r="A44" s="8" t="s">
        <v>219</v>
      </c>
      <c r="C44" s="8" t="s">
        <v>318</v>
      </c>
      <c r="E44" s="8">
        <v>413101</v>
      </c>
      <c r="G44" s="8">
        <v>1200</v>
      </c>
      <c r="I44" s="8">
        <v>0</v>
      </c>
      <c r="K44" s="8">
        <v>0</v>
      </c>
      <c r="M44" s="8">
        <v>0</v>
      </c>
      <c r="O44" s="8">
        <v>495721200</v>
      </c>
      <c r="Q44" s="8">
        <v>0</v>
      </c>
      <c r="S44" s="8">
        <v>495721200</v>
      </c>
    </row>
    <row r="45" spans="1:19" ht="21.75" customHeight="1" x14ac:dyDescent="0.2">
      <c r="A45" s="8" t="s">
        <v>43</v>
      </c>
      <c r="C45" s="8" t="s">
        <v>330</v>
      </c>
      <c r="E45" s="8">
        <v>7617754</v>
      </c>
      <c r="G45" s="8">
        <v>1000</v>
      </c>
      <c r="I45" s="8">
        <v>0</v>
      </c>
      <c r="K45" s="8">
        <v>0</v>
      </c>
      <c r="M45" s="8">
        <v>0</v>
      </c>
      <c r="O45" s="8">
        <v>7617754000</v>
      </c>
      <c r="Q45" s="8">
        <v>0</v>
      </c>
      <c r="S45" s="8">
        <v>7617754000</v>
      </c>
    </row>
    <row r="46" spans="1:19" ht="21.75" customHeight="1" x14ac:dyDescent="0.2">
      <c r="A46" s="8" t="s">
        <v>79</v>
      </c>
      <c r="C46" s="8" t="s">
        <v>331</v>
      </c>
      <c r="E46" s="8">
        <v>12455376</v>
      </c>
      <c r="G46" s="8">
        <v>350</v>
      </c>
      <c r="I46" s="8">
        <v>0</v>
      </c>
      <c r="K46" s="8">
        <v>0</v>
      </c>
      <c r="M46" s="8">
        <v>0</v>
      </c>
      <c r="O46" s="8">
        <v>4359381600</v>
      </c>
      <c r="Q46" s="8">
        <v>0</v>
      </c>
      <c r="S46" s="8">
        <v>4359381600</v>
      </c>
    </row>
    <row r="47" spans="1:19" ht="21.75" customHeight="1" x14ac:dyDescent="0.2">
      <c r="A47" s="8" t="s">
        <v>207</v>
      </c>
      <c r="C47" s="8" t="s">
        <v>324</v>
      </c>
      <c r="E47" s="8">
        <v>1753119</v>
      </c>
      <c r="G47" s="8">
        <v>8600</v>
      </c>
      <c r="I47" s="8">
        <v>0</v>
      </c>
      <c r="K47" s="8">
        <v>0</v>
      </c>
      <c r="M47" s="8">
        <v>0</v>
      </c>
      <c r="O47" s="8">
        <v>15076823400</v>
      </c>
      <c r="Q47" s="8">
        <v>0</v>
      </c>
      <c r="S47" s="8">
        <v>15076823400</v>
      </c>
    </row>
    <row r="48" spans="1:19" ht="21.75" customHeight="1" x14ac:dyDescent="0.2">
      <c r="A48" s="8" t="s">
        <v>259</v>
      </c>
      <c r="C48" s="8" t="s">
        <v>331</v>
      </c>
      <c r="E48" s="8">
        <v>6878730</v>
      </c>
      <c r="G48" s="8">
        <v>180</v>
      </c>
      <c r="I48" s="8">
        <v>0</v>
      </c>
      <c r="K48" s="8">
        <v>0</v>
      </c>
      <c r="M48" s="8">
        <v>0</v>
      </c>
      <c r="O48" s="8">
        <v>1238171400</v>
      </c>
      <c r="Q48" s="8">
        <v>0</v>
      </c>
      <c r="S48" s="8">
        <v>1238171400</v>
      </c>
    </row>
    <row r="49" spans="1:19" ht="21.75" customHeight="1" x14ac:dyDescent="0.2">
      <c r="A49" s="8" t="s">
        <v>113</v>
      </c>
      <c r="C49" s="8" t="s">
        <v>306</v>
      </c>
      <c r="E49" s="8">
        <v>63840738</v>
      </c>
      <c r="G49" s="8">
        <v>120</v>
      </c>
      <c r="I49" s="8">
        <v>0</v>
      </c>
      <c r="K49" s="8">
        <v>0</v>
      </c>
      <c r="M49" s="8">
        <v>0</v>
      </c>
      <c r="O49" s="8">
        <v>7660888560</v>
      </c>
      <c r="Q49" s="8">
        <v>0</v>
      </c>
      <c r="S49" s="8">
        <v>7660888560</v>
      </c>
    </row>
    <row r="50" spans="1:19" ht="21.75" customHeight="1" x14ac:dyDescent="0.2">
      <c r="A50" s="8" t="s">
        <v>21</v>
      </c>
      <c r="C50" s="8" t="s">
        <v>332</v>
      </c>
      <c r="E50" s="8">
        <v>14602095</v>
      </c>
      <c r="G50" s="8">
        <v>1500</v>
      </c>
      <c r="I50" s="8">
        <v>0</v>
      </c>
      <c r="K50" s="8">
        <v>0</v>
      </c>
      <c r="M50" s="8">
        <v>0</v>
      </c>
      <c r="O50" s="8">
        <v>21903142500</v>
      </c>
      <c r="Q50" s="8">
        <v>0</v>
      </c>
      <c r="S50" s="8">
        <v>21903142500</v>
      </c>
    </row>
    <row r="51" spans="1:19" ht="21.75" customHeight="1" x14ac:dyDescent="0.2">
      <c r="A51" s="8" t="s">
        <v>89</v>
      </c>
      <c r="C51" s="8" t="s">
        <v>309</v>
      </c>
      <c r="E51" s="8">
        <v>15513072</v>
      </c>
      <c r="G51" s="8">
        <v>583</v>
      </c>
      <c r="I51" s="8">
        <v>0</v>
      </c>
      <c r="K51" s="8">
        <v>0</v>
      </c>
      <c r="M51" s="8">
        <v>0</v>
      </c>
      <c r="O51" s="8">
        <v>9044120976</v>
      </c>
      <c r="Q51" s="8">
        <v>987734994</v>
      </c>
      <c r="S51" s="8">
        <v>8056385982</v>
      </c>
    </row>
    <row r="52" spans="1:19" ht="21.75" customHeight="1" x14ac:dyDescent="0.2">
      <c r="A52" s="8" t="s">
        <v>275</v>
      </c>
      <c r="C52" s="8" t="s">
        <v>333</v>
      </c>
      <c r="E52" s="8">
        <v>100000</v>
      </c>
      <c r="G52" s="8">
        <v>9700</v>
      </c>
      <c r="I52" s="8">
        <v>0</v>
      </c>
      <c r="K52" s="8">
        <v>0</v>
      </c>
      <c r="M52" s="8">
        <v>0</v>
      </c>
      <c r="O52" s="8">
        <v>970000000</v>
      </c>
      <c r="Q52" s="8">
        <v>0</v>
      </c>
      <c r="S52" s="8">
        <v>970000000</v>
      </c>
    </row>
    <row r="53" spans="1:19" ht="21.75" customHeight="1" x14ac:dyDescent="0.2">
      <c r="A53" s="8" t="s">
        <v>124</v>
      </c>
      <c r="C53" s="8" t="s">
        <v>325</v>
      </c>
      <c r="E53" s="8">
        <v>1054970</v>
      </c>
      <c r="G53" s="8">
        <v>1910</v>
      </c>
      <c r="I53" s="8">
        <v>0</v>
      </c>
      <c r="K53" s="8">
        <v>0</v>
      </c>
      <c r="M53" s="8">
        <v>0</v>
      </c>
      <c r="O53" s="8">
        <v>2014992700</v>
      </c>
      <c r="Q53" s="8">
        <v>29912172</v>
      </c>
      <c r="S53" s="8">
        <v>1985080528</v>
      </c>
    </row>
    <row r="54" spans="1:19" ht="21.75" customHeight="1" x14ac:dyDescent="0.2">
      <c r="A54" s="8" t="s">
        <v>280</v>
      </c>
      <c r="C54" s="8" t="s">
        <v>334</v>
      </c>
      <c r="E54" s="8">
        <v>1600000</v>
      </c>
      <c r="G54" s="8">
        <v>200</v>
      </c>
      <c r="I54" s="8">
        <v>0</v>
      </c>
      <c r="K54" s="8">
        <v>0</v>
      </c>
      <c r="M54" s="8">
        <v>0</v>
      </c>
      <c r="O54" s="8">
        <v>320000000</v>
      </c>
      <c r="Q54" s="8">
        <v>6021505</v>
      </c>
      <c r="S54" s="8">
        <v>313978495</v>
      </c>
    </row>
    <row r="55" spans="1:19" ht="21.75" customHeight="1" x14ac:dyDescent="0.2">
      <c r="A55" s="8" t="s">
        <v>227</v>
      </c>
      <c r="C55" s="8" t="s">
        <v>314</v>
      </c>
      <c r="E55" s="8">
        <v>6595000</v>
      </c>
      <c r="G55" s="8">
        <v>260</v>
      </c>
      <c r="I55" s="8">
        <v>0</v>
      </c>
      <c r="K55" s="8">
        <v>0</v>
      </c>
      <c r="M55" s="8">
        <v>0</v>
      </c>
      <c r="O55" s="8">
        <v>1714700000</v>
      </c>
      <c r="Q55" s="8">
        <v>169353086</v>
      </c>
      <c r="S55" s="8">
        <v>1545346914</v>
      </c>
    </row>
    <row r="56" spans="1:19" ht="21.75" customHeight="1" x14ac:dyDescent="0.2">
      <c r="A56" s="8" t="s">
        <v>31</v>
      </c>
      <c r="C56" s="8" t="s">
        <v>308</v>
      </c>
      <c r="E56" s="8">
        <v>37675191</v>
      </c>
      <c r="G56" s="8">
        <v>161</v>
      </c>
      <c r="I56" s="8">
        <v>0</v>
      </c>
      <c r="K56" s="8">
        <v>0</v>
      </c>
      <c r="M56" s="8">
        <v>0</v>
      </c>
      <c r="O56" s="8">
        <v>6065705751</v>
      </c>
      <c r="Q56" s="8">
        <v>0</v>
      </c>
      <c r="S56" s="8">
        <v>6065705751</v>
      </c>
    </row>
    <row r="57" spans="1:19" ht="21.75" customHeight="1" x14ac:dyDescent="0.2">
      <c r="A57" s="8" t="s">
        <v>42</v>
      </c>
      <c r="C57" s="8" t="s">
        <v>309</v>
      </c>
      <c r="E57" s="8">
        <v>1881250</v>
      </c>
      <c r="G57" s="8">
        <v>1110</v>
      </c>
      <c r="I57" s="8">
        <v>0</v>
      </c>
      <c r="K57" s="8">
        <v>0</v>
      </c>
      <c r="M57" s="8">
        <v>0</v>
      </c>
      <c r="O57" s="8">
        <v>2088187500</v>
      </c>
      <c r="Q57" s="8">
        <v>0</v>
      </c>
      <c r="S57" s="8">
        <v>2088187500</v>
      </c>
    </row>
    <row r="58" spans="1:19" ht="21.75" customHeight="1" x14ac:dyDescent="0.2">
      <c r="A58" s="8" t="s">
        <v>57</v>
      </c>
      <c r="C58" s="8" t="s">
        <v>335</v>
      </c>
      <c r="E58" s="8">
        <v>15000000</v>
      </c>
      <c r="G58" s="8">
        <v>250</v>
      </c>
      <c r="I58" s="8">
        <v>0</v>
      </c>
      <c r="K58" s="8">
        <v>0</v>
      </c>
      <c r="M58" s="8">
        <v>0</v>
      </c>
      <c r="O58" s="8">
        <v>3750000000</v>
      </c>
      <c r="Q58" s="8">
        <v>0</v>
      </c>
      <c r="S58" s="8">
        <v>3750000000</v>
      </c>
    </row>
    <row r="59" spans="1:19" ht="21.75" customHeight="1" x14ac:dyDescent="0.2">
      <c r="A59" s="8" t="s">
        <v>101</v>
      </c>
      <c r="C59" s="8" t="s">
        <v>315</v>
      </c>
      <c r="E59" s="8">
        <v>3970674</v>
      </c>
      <c r="G59" s="8">
        <v>1227</v>
      </c>
      <c r="I59" s="8">
        <v>0</v>
      </c>
      <c r="K59" s="8">
        <v>0</v>
      </c>
      <c r="M59" s="8">
        <v>0</v>
      </c>
      <c r="O59" s="8">
        <v>4872016998</v>
      </c>
      <c r="Q59" s="8">
        <v>500077959</v>
      </c>
      <c r="S59" s="8">
        <v>4371939039</v>
      </c>
    </row>
    <row r="60" spans="1:19" ht="21.75" customHeight="1" x14ac:dyDescent="0.2">
      <c r="A60" s="8" t="s">
        <v>238</v>
      </c>
      <c r="C60" s="8" t="s">
        <v>321</v>
      </c>
      <c r="E60" s="8">
        <v>24143344</v>
      </c>
      <c r="G60" s="8">
        <v>487</v>
      </c>
      <c r="I60" s="8">
        <v>0</v>
      </c>
      <c r="K60" s="8">
        <v>0</v>
      </c>
      <c r="M60" s="8">
        <v>0</v>
      </c>
      <c r="O60" s="8">
        <v>11757808528</v>
      </c>
      <c r="Q60" s="8">
        <v>1108676735</v>
      </c>
      <c r="S60" s="8">
        <v>10649131793</v>
      </c>
    </row>
    <row r="61" spans="1:19" ht="21.75" customHeight="1" x14ac:dyDescent="0.2">
      <c r="A61" s="8" t="s">
        <v>110</v>
      </c>
      <c r="C61" s="8" t="s">
        <v>336</v>
      </c>
      <c r="E61" s="8">
        <v>12250314</v>
      </c>
      <c r="G61" s="8">
        <v>230</v>
      </c>
      <c r="I61" s="8">
        <v>2817572220</v>
      </c>
      <c r="K61" s="8">
        <v>380572551</v>
      </c>
      <c r="M61" s="8">
        <v>2436999669</v>
      </c>
      <c r="O61" s="8">
        <v>2817572220</v>
      </c>
      <c r="Q61" s="8">
        <v>380572551</v>
      </c>
      <c r="S61" s="8">
        <v>2436999669</v>
      </c>
    </row>
    <row r="62" spans="1:19" ht="21.75" customHeight="1" x14ac:dyDescent="0.2">
      <c r="A62" s="8" t="s">
        <v>251</v>
      </c>
      <c r="C62" s="8" t="s">
        <v>337</v>
      </c>
      <c r="E62" s="8">
        <v>424530</v>
      </c>
      <c r="G62" s="8">
        <v>810</v>
      </c>
      <c r="I62" s="8">
        <v>0</v>
      </c>
      <c r="K62" s="8">
        <v>0</v>
      </c>
      <c r="M62" s="8">
        <v>0</v>
      </c>
      <c r="O62" s="8">
        <v>343869300</v>
      </c>
      <c r="Q62" s="8">
        <v>0</v>
      </c>
      <c r="S62" s="8">
        <v>343869300</v>
      </c>
    </row>
    <row r="63" spans="1:19" ht="21.75" customHeight="1" x14ac:dyDescent="0.2">
      <c r="A63" s="8" t="s">
        <v>82</v>
      </c>
      <c r="C63" s="8" t="s">
        <v>336</v>
      </c>
      <c r="E63" s="8">
        <v>1</v>
      </c>
      <c r="G63" s="8">
        <v>1915</v>
      </c>
      <c r="I63" s="8">
        <v>1915</v>
      </c>
      <c r="K63" s="8">
        <v>259</v>
      </c>
      <c r="M63" s="8">
        <v>1656</v>
      </c>
      <c r="O63" s="8">
        <v>1915</v>
      </c>
      <c r="Q63" s="8">
        <v>259</v>
      </c>
      <c r="S63" s="8">
        <v>1656</v>
      </c>
    </row>
    <row r="64" spans="1:19" ht="21.75" customHeight="1" x14ac:dyDescent="0.2">
      <c r="A64" s="8" t="s">
        <v>144</v>
      </c>
      <c r="C64" s="8" t="s">
        <v>338</v>
      </c>
      <c r="E64" s="8">
        <v>18600000</v>
      </c>
      <c r="G64" s="8">
        <v>101</v>
      </c>
      <c r="I64" s="8">
        <v>0</v>
      </c>
      <c r="K64" s="8">
        <v>0</v>
      </c>
      <c r="M64" s="8">
        <v>0</v>
      </c>
      <c r="O64" s="8">
        <v>1878600000</v>
      </c>
      <c r="Q64" s="8">
        <v>0</v>
      </c>
      <c r="S64" s="8">
        <v>1878600000</v>
      </c>
    </row>
    <row r="65" spans="1:19" ht="21.75" customHeight="1" x14ac:dyDescent="0.2">
      <c r="A65" s="8" t="s">
        <v>248</v>
      </c>
      <c r="C65" s="8" t="s">
        <v>305</v>
      </c>
      <c r="E65" s="8">
        <v>201981</v>
      </c>
      <c r="G65" s="8">
        <v>14600</v>
      </c>
      <c r="I65" s="8">
        <v>0</v>
      </c>
      <c r="K65" s="8">
        <v>0</v>
      </c>
      <c r="M65" s="8">
        <v>0</v>
      </c>
      <c r="O65" s="8">
        <v>2948922600</v>
      </c>
      <c r="Q65" s="8">
        <v>0</v>
      </c>
      <c r="S65" s="8">
        <v>2948922600</v>
      </c>
    </row>
    <row r="66" spans="1:19" ht="21.75" customHeight="1" x14ac:dyDescent="0.2">
      <c r="A66" s="8" t="s">
        <v>58</v>
      </c>
      <c r="C66" s="8" t="s">
        <v>339</v>
      </c>
      <c r="E66" s="8">
        <v>32937683</v>
      </c>
      <c r="G66" s="8">
        <v>270</v>
      </c>
      <c r="I66" s="8">
        <v>8893174410</v>
      </c>
      <c r="K66" s="8">
        <v>1164582363</v>
      </c>
      <c r="M66" s="8">
        <v>7728592047</v>
      </c>
      <c r="O66" s="8">
        <v>8893174410</v>
      </c>
      <c r="Q66" s="8">
        <v>1164582363</v>
      </c>
      <c r="S66" s="8">
        <v>7728592047</v>
      </c>
    </row>
    <row r="67" spans="1:19" ht="21.75" customHeight="1" x14ac:dyDescent="0.2">
      <c r="A67" s="8" t="s">
        <v>22</v>
      </c>
      <c r="C67" s="8" t="s">
        <v>306</v>
      </c>
      <c r="E67" s="8">
        <v>208175</v>
      </c>
      <c r="G67" s="8">
        <v>250</v>
      </c>
      <c r="I67" s="8">
        <v>0</v>
      </c>
      <c r="K67" s="8">
        <v>0</v>
      </c>
      <c r="M67" s="8">
        <v>0</v>
      </c>
      <c r="O67" s="8">
        <v>52043750</v>
      </c>
      <c r="Q67" s="8">
        <v>2054359</v>
      </c>
      <c r="S67" s="8">
        <v>49989391</v>
      </c>
    </row>
    <row r="68" spans="1:19" ht="21.75" customHeight="1" x14ac:dyDescent="0.2">
      <c r="A68" s="8" t="s">
        <v>136</v>
      </c>
      <c r="C68" s="8" t="s">
        <v>308</v>
      </c>
      <c r="E68" s="8">
        <v>2696706</v>
      </c>
      <c r="G68" s="8">
        <v>260</v>
      </c>
      <c r="I68" s="8">
        <v>0</v>
      </c>
      <c r="K68" s="8">
        <v>0</v>
      </c>
      <c r="M68" s="8">
        <v>0</v>
      </c>
      <c r="O68" s="8">
        <v>701143560</v>
      </c>
      <c r="Q68" s="8">
        <v>76192646</v>
      </c>
      <c r="S68" s="8">
        <v>624950914</v>
      </c>
    </row>
    <row r="69" spans="1:19" ht="21.75" customHeight="1" x14ac:dyDescent="0.2">
      <c r="A69" s="8" t="s">
        <v>52</v>
      </c>
      <c r="C69" s="8" t="s">
        <v>306</v>
      </c>
      <c r="E69" s="8">
        <v>4188010</v>
      </c>
      <c r="G69" s="8">
        <v>2700</v>
      </c>
      <c r="I69" s="8">
        <v>0</v>
      </c>
      <c r="K69" s="8">
        <v>0</v>
      </c>
      <c r="M69" s="8">
        <v>0</v>
      </c>
      <c r="O69" s="8">
        <v>11307627000</v>
      </c>
      <c r="Q69" s="8">
        <v>424874581</v>
      </c>
      <c r="S69" s="8">
        <v>10882752419</v>
      </c>
    </row>
    <row r="70" spans="1:19" ht="21.75" customHeight="1" x14ac:dyDescent="0.2">
      <c r="A70" s="8" t="s">
        <v>96</v>
      </c>
      <c r="C70" s="8" t="s">
        <v>340</v>
      </c>
      <c r="E70" s="8">
        <v>77262307</v>
      </c>
      <c r="G70" s="8">
        <v>350</v>
      </c>
      <c r="I70" s="8">
        <v>0</v>
      </c>
      <c r="K70" s="8">
        <v>0</v>
      </c>
      <c r="M70" s="8">
        <v>0</v>
      </c>
      <c r="O70" s="8">
        <v>27041807450</v>
      </c>
      <c r="Q70" s="8">
        <v>2790555069</v>
      </c>
      <c r="S70" s="8">
        <v>24251252381</v>
      </c>
    </row>
    <row r="71" spans="1:19" ht="21.75" customHeight="1" x14ac:dyDescent="0.2">
      <c r="A71" s="8" t="s">
        <v>108</v>
      </c>
      <c r="C71" s="8" t="s">
        <v>306</v>
      </c>
      <c r="E71" s="8">
        <v>3375131</v>
      </c>
      <c r="G71" s="8">
        <v>930</v>
      </c>
      <c r="I71" s="8">
        <v>0</v>
      </c>
      <c r="K71" s="8">
        <v>0</v>
      </c>
      <c r="M71" s="8">
        <v>0</v>
      </c>
      <c r="O71" s="8">
        <v>3138871830</v>
      </c>
      <c r="Q71" s="8">
        <v>113952443</v>
      </c>
      <c r="S71" s="8">
        <v>3024919387</v>
      </c>
    </row>
    <row r="72" spans="1:19" ht="21.75" customHeight="1" x14ac:dyDescent="0.2">
      <c r="A72" s="8" t="s">
        <v>208</v>
      </c>
      <c r="C72" s="8" t="s">
        <v>306</v>
      </c>
      <c r="E72" s="8">
        <v>1700000</v>
      </c>
      <c r="G72" s="8">
        <v>70</v>
      </c>
      <c r="I72" s="8">
        <v>0</v>
      </c>
      <c r="K72" s="8">
        <v>0</v>
      </c>
      <c r="M72" s="8">
        <v>0</v>
      </c>
      <c r="O72" s="8">
        <v>119000000</v>
      </c>
      <c r="Q72" s="8">
        <v>0</v>
      </c>
      <c r="S72" s="8">
        <v>119000000</v>
      </c>
    </row>
    <row r="73" spans="1:19" ht="21.75" customHeight="1" x14ac:dyDescent="0.2">
      <c r="A73" s="8" t="s">
        <v>74</v>
      </c>
      <c r="C73" s="8" t="s">
        <v>310</v>
      </c>
      <c r="E73" s="8">
        <v>25711914</v>
      </c>
      <c r="G73" s="8">
        <v>1110</v>
      </c>
      <c r="I73" s="8">
        <v>0</v>
      </c>
      <c r="K73" s="8">
        <v>0</v>
      </c>
      <c r="M73" s="8">
        <v>0</v>
      </c>
      <c r="O73" s="8">
        <v>28540224540</v>
      </c>
      <c r="Q73" s="8">
        <v>0</v>
      </c>
      <c r="S73" s="8">
        <v>28540224540</v>
      </c>
    </row>
    <row r="74" spans="1:19" ht="21.75" customHeight="1" x14ac:dyDescent="0.2">
      <c r="A74" s="8" t="s">
        <v>140</v>
      </c>
      <c r="C74" s="8" t="s">
        <v>306</v>
      </c>
      <c r="E74" s="8">
        <v>2200000</v>
      </c>
      <c r="G74" s="8">
        <v>432</v>
      </c>
      <c r="I74" s="8">
        <v>0</v>
      </c>
      <c r="K74" s="8">
        <v>0</v>
      </c>
      <c r="M74" s="8">
        <v>0</v>
      </c>
      <c r="O74" s="8">
        <v>950400000</v>
      </c>
      <c r="Q74" s="8">
        <v>33898018</v>
      </c>
      <c r="S74" s="8">
        <v>916501982</v>
      </c>
    </row>
    <row r="75" spans="1:19" ht="21.75" customHeight="1" x14ac:dyDescent="0.2">
      <c r="A75" s="8" t="s">
        <v>141</v>
      </c>
      <c r="C75" s="8" t="s">
        <v>341</v>
      </c>
      <c r="E75" s="8">
        <v>3</v>
      </c>
      <c r="G75" s="8">
        <v>30</v>
      </c>
      <c r="I75" s="8">
        <v>90</v>
      </c>
      <c r="K75" s="8">
        <v>12</v>
      </c>
      <c r="M75" s="8">
        <v>78</v>
      </c>
      <c r="O75" s="8">
        <v>90</v>
      </c>
      <c r="Q75" s="8">
        <v>12</v>
      </c>
      <c r="S75" s="8">
        <v>78</v>
      </c>
    </row>
    <row r="76" spans="1:19" ht="21.75" customHeight="1" x14ac:dyDescent="0.2">
      <c r="A76" s="8" t="s">
        <v>84</v>
      </c>
      <c r="C76" s="8" t="s">
        <v>306</v>
      </c>
      <c r="E76" s="8">
        <v>73117508</v>
      </c>
      <c r="G76" s="8">
        <v>430</v>
      </c>
      <c r="I76" s="8">
        <v>0</v>
      </c>
      <c r="K76" s="8">
        <v>0</v>
      </c>
      <c r="M76" s="8">
        <v>0</v>
      </c>
      <c r="O76" s="8">
        <v>31440528440</v>
      </c>
      <c r="Q76" s="8">
        <v>1241073491</v>
      </c>
      <c r="S76" s="8">
        <v>30199454949</v>
      </c>
    </row>
    <row r="77" spans="1:19" ht="21.75" customHeight="1" x14ac:dyDescent="0.2">
      <c r="A77" s="8" t="s">
        <v>55</v>
      </c>
      <c r="C77" s="8" t="s">
        <v>342</v>
      </c>
      <c r="E77" s="8">
        <v>192117352</v>
      </c>
      <c r="G77" s="8">
        <v>190</v>
      </c>
      <c r="I77" s="8">
        <v>0</v>
      </c>
      <c r="K77" s="8">
        <v>0</v>
      </c>
      <c r="M77" s="8">
        <v>0</v>
      </c>
      <c r="O77" s="8">
        <v>36502296880</v>
      </c>
      <c r="Q77" s="8">
        <v>3906973672</v>
      </c>
      <c r="S77" s="8">
        <v>32595323208</v>
      </c>
    </row>
    <row r="78" spans="1:19" ht="21.75" customHeight="1" x14ac:dyDescent="0.2">
      <c r="A78" s="8" t="s">
        <v>241</v>
      </c>
      <c r="C78" s="8" t="s">
        <v>343</v>
      </c>
      <c r="E78" s="8">
        <v>400000</v>
      </c>
      <c r="G78" s="8">
        <v>1360</v>
      </c>
      <c r="I78" s="8">
        <v>0</v>
      </c>
      <c r="K78" s="8">
        <v>0</v>
      </c>
      <c r="M78" s="8">
        <v>0</v>
      </c>
      <c r="O78" s="8">
        <v>544000000</v>
      </c>
      <c r="Q78" s="8">
        <v>53425571</v>
      </c>
      <c r="S78" s="8">
        <v>490574429</v>
      </c>
    </row>
    <row r="79" spans="1:19" ht="21.75" customHeight="1" x14ac:dyDescent="0.2">
      <c r="A79" s="8" t="s">
        <v>23</v>
      </c>
      <c r="C79" s="8" t="s">
        <v>344</v>
      </c>
      <c r="E79" s="8">
        <v>96989431</v>
      </c>
      <c r="G79" s="8">
        <v>260</v>
      </c>
      <c r="I79" s="8">
        <v>0</v>
      </c>
      <c r="K79" s="8">
        <v>0</v>
      </c>
      <c r="M79" s="8">
        <v>0</v>
      </c>
      <c r="O79" s="8">
        <v>25217252060</v>
      </c>
      <c r="Q79" s="8">
        <v>3157822457</v>
      </c>
      <c r="S79" s="8">
        <v>22059429603</v>
      </c>
    </row>
    <row r="80" spans="1:19" ht="21.75" customHeight="1" x14ac:dyDescent="0.2">
      <c r="A80" s="8" t="s">
        <v>283</v>
      </c>
      <c r="C80" s="8" t="s">
        <v>342</v>
      </c>
      <c r="E80" s="8">
        <v>2266009</v>
      </c>
      <c r="G80" s="8">
        <v>940</v>
      </c>
      <c r="I80" s="8">
        <v>0</v>
      </c>
      <c r="K80" s="8">
        <v>0</v>
      </c>
      <c r="M80" s="8">
        <v>0</v>
      </c>
      <c r="O80" s="8">
        <v>2130048460</v>
      </c>
      <c r="Q80" s="8">
        <v>227986838</v>
      </c>
      <c r="S80" s="8">
        <v>1902061622</v>
      </c>
    </row>
    <row r="81" spans="1:19" ht="21.75" customHeight="1" x14ac:dyDescent="0.2">
      <c r="A81" s="8" t="s">
        <v>99</v>
      </c>
      <c r="C81" s="8" t="s">
        <v>345</v>
      </c>
      <c r="E81" s="8">
        <v>1106523</v>
      </c>
      <c r="G81" s="8">
        <v>250</v>
      </c>
      <c r="I81" s="8">
        <v>276630750</v>
      </c>
      <c r="K81" s="8">
        <v>38071450</v>
      </c>
      <c r="M81" s="8">
        <v>238559300</v>
      </c>
      <c r="O81" s="8">
        <v>276630750</v>
      </c>
      <c r="Q81" s="8">
        <v>38071450</v>
      </c>
      <c r="S81" s="8">
        <v>238559300</v>
      </c>
    </row>
    <row r="82" spans="1:19" ht="21.75" customHeight="1" x14ac:dyDescent="0.2">
      <c r="A82" s="8" t="s">
        <v>138</v>
      </c>
      <c r="C82" s="8" t="s">
        <v>310</v>
      </c>
      <c r="E82" s="8">
        <v>15965958</v>
      </c>
      <c r="G82" s="8">
        <v>1200</v>
      </c>
      <c r="I82" s="8">
        <v>0</v>
      </c>
      <c r="K82" s="8">
        <v>0</v>
      </c>
      <c r="M82" s="8">
        <v>0</v>
      </c>
      <c r="O82" s="8">
        <v>19159149600</v>
      </c>
      <c r="Q82" s="8">
        <v>707725843</v>
      </c>
      <c r="S82" s="8">
        <v>18451423757</v>
      </c>
    </row>
    <row r="83" spans="1:19" ht="21.75" customHeight="1" x14ac:dyDescent="0.2">
      <c r="A83" s="8" t="s">
        <v>85</v>
      </c>
      <c r="C83" s="8" t="s">
        <v>346</v>
      </c>
      <c r="E83" s="8">
        <v>4225571</v>
      </c>
      <c r="G83" s="8">
        <v>31</v>
      </c>
      <c r="I83" s="8">
        <v>0</v>
      </c>
      <c r="K83" s="8">
        <v>0</v>
      </c>
      <c r="M83" s="8">
        <v>0</v>
      </c>
      <c r="O83" s="8">
        <v>130992701</v>
      </c>
      <c r="Q83" s="8">
        <v>0</v>
      </c>
      <c r="S83" s="8">
        <v>130992701</v>
      </c>
    </row>
    <row r="84" spans="1:19" ht="21.75" customHeight="1" x14ac:dyDescent="0.2">
      <c r="A84" s="8" t="s">
        <v>263</v>
      </c>
      <c r="C84" s="8" t="s">
        <v>347</v>
      </c>
      <c r="E84" s="8">
        <v>20754339</v>
      </c>
      <c r="G84" s="8">
        <v>1849</v>
      </c>
      <c r="I84" s="8">
        <v>0</v>
      </c>
      <c r="K84" s="8">
        <v>0</v>
      </c>
      <c r="M84" s="8">
        <v>0</v>
      </c>
      <c r="O84" s="8">
        <v>38187983760</v>
      </c>
      <c r="Q84" s="8">
        <v>0</v>
      </c>
      <c r="S84" s="8">
        <f>O84-Q84</f>
        <v>38187983760</v>
      </c>
    </row>
    <row r="85" spans="1:19" ht="21.75" customHeight="1" x14ac:dyDescent="0.2">
      <c r="A85" s="8" t="s">
        <v>30</v>
      </c>
      <c r="C85" s="8" t="s">
        <v>348</v>
      </c>
      <c r="E85" s="8">
        <v>4748472</v>
      </c>
      <c r="G85" s="8">
        <v>530</v>
      </c>
      <c r="I85" s="8">
        <v>0</v>
      </c>
      <c r="K85" s="8">
        <v>0</v>
      </c>
      <c r="M85" s="8">
        <v>0</v>
      </c>
      <c r="O85" s="8">
        <v>2516690160</v>
      </c>
      <c r="Q85" s="8">
        <v>0</v>
      </c>
      <c r="S85" s="8">
        <v>2516690160</v>
      </c>
    </row>
    <row r="86" spans="1:19" ht="21.75" customHeight="1" x14ac:dyDescent="0.2">
      <c r="A86" s="8" t="s">
        <v>37</v>
      </c>
      <c r="C86" s="8" t="s">
        <v>318</v>
      </c>
      <c r="E86" s="8">
        <v>700000</v>
      </c>
      <c r="G86" s="8">
        <v>4850</v>
      </c>
      <c r="I86" s="8">
        <v>0</v>
      </c>
      <c r="K86" s="8">
        <v>0</v>
      </c>
      <c r="M86" s="8">
        <v>0</v>
      </c>
      <c r="O86" s="8">
        <v>3395000000</v>
      </c>
      <c r="Q86" s="8">
        <v>0</v>
      </c>
      <c r="S86" s="8">
        <v>3395000000</v>
      </c>
    </row>
    <row r="87" spans="1:19" ht="21.75" customHeight="1" x14ac:dyDescent="0.2">
      <c r="A87" s="8" t="s">
        <v>45</v>
      </c>
      <c r="C87" s="8" t="s">
        <v>349</v>
      </c>
      <c r="E87" s="8">
        <v>76104840</v>
      </c>
      <c r="G87" s="8">
        <v>390</v>
      </c>
      <c r="I87" s="8">
        <v>0</v>
      </c>
      <c r="K87" s="8">
        <v>0</v>
      </c>
      <c r="M87" s="8">
        <v>0</v>
      </c>
      <c r="O87" s="8">
        <v>29680887600</v>
      </c>
      <c r="Q87" s="8">
        <v>0</v>
      </c>
      <c r="S87" s="8">
        <v>29680887600</v>
      </c>
    </row>
    <row r="88" spans="1:19" ht="21.75" customHeight="1" x14ac:dyDescent="0.2">
      <c r="A88" s="8" t="s">
        <v>142</v>
      </c>
      <c r="C88" s="8" t="s">
        <v>350</v>
      </c>
      <c r="E88" s="8">
        <v>2</v>
      </c>
      <c r="G88" s="8">
        <v>60</v>
      </c>
      <c r="I88" s="8">
        <v>0</v>
      </c>
      <c r="K88" s="8">
        <v>0</v>
      </c>
      <c r="M88" s="8">
        <v>0</v>
      </c>
      <c r="O88" s="8">
        <v>120</v>
      </c>
      <c r="Q88" s="8">
        <v>14</v>
      </c>
      <c r="S88" s="8">
        <v>106</v>
      </c>
    </row>
    <row r="89" spans="1:19" ht="21.75" customHeight="1" x14ac:dyDescent="0.2">
      <c r="A89" s="8" t="s">
        <v>51</v>
      </c>
      <c r="C89" s="8" t="s">
        <v>309</v>
      </c>
      <c r="E89" s="8">
        <v>6354695</v>
      </c>
      <c r="G89" s="8">
        <v>100</v>
      </c>
      <c r="I89" s="8">
        <v>0</v>
      </c>
      <c r="K89" s="8">
        <v>0</v>
      </c>
      <c r="M89" s="8">
        <v>0</v>
      </c>
      <c r="O89" s="8">
        <v>635469500</v>
      </c>
      <c r="Q89" s="8">
        <v>69401489</v>
      </c>
      <c r="S89" s="8">
        <v>566068011</v>
      </c>
    </row>
    <row r="90" spans="1:19" ht="21.75" customHeight="1" x14ac:dyDescent="0.2">
      <c r="A90" s="8" t="s">
        <v>134</v>
      </c>
      <c r="C90" s="8" t="s">
        <v>351</v>
      </c>
      <c r="E90" s="8">
        <v>70114903</v>
      </c>
      <c r="G90" s="8">
        <v>78</v>
      </c>
      <c r="I90" s="8">
        <v>0</v>
      </c>
      <c r="K90" s="8">
        <v>0</v>
      </c>
      <c r="M90" s="8">
        <v>0</v>
      </c>
      <c r="O90" s="8">
        <v>5468962434</v>
      </c>
      <c r="Q90" s="8">
        <v>0</v>
      </c>
      <c r="S90" s="8">
        <v>5468962434</v>
      </c>
    </row>
    <row r="91" spans="1:19" ht="21.75" customHeight="1" x14ac:dyDescent="0.2">
      <c r="A91" s="8" t="s">
        <v>225</v>
      </c>
      <c r="C91" s="8" t="s">
        <v>352</v>
      </c>
      <c r="E91" s="8">
        <v>3537718</v>
      </c>
      <c r="G91" s="8">
        <v>441</v>
      </c>
      <c r="I91" s="8">
        <v>0</v>
      </c>
      <c r="K91" s="8">
        <v>0</v>
      </c>
      <c r="M91" s="8">
        <v>0</v>
      </c>
      <c r="O91" s="8">
        <v>1560133638</v>
      </c>
      <c r="Q91" s="8">
        <v>152349267</v>
      </c>
      <c r="S91" s="8">
        <v>1407784371</v>
      </c>
    </row>
    <row r="92" spans="1:19" ht="21.75" customHeight="1" x14ac:dyDescent="0.2">
      <c r="A92" s="8" t="s">
        <v>48</v>
      </c>
      <c r="C92" s="8" t="s">
        <v>309</v>
      </c>
      <c r="E92" s="8">
        <v>129379111</v>
      </c>
      <c r="G92" s="8">
        <v>330</v>
      </c>
      <c r="I92" s="8">
        <v>0</v>
      </c>
      <c r="K92" s="8">
        <v>0</v>
      </c>
      <c r="M92" s="8">
        <v>0</v>
      </c>
      <c r="O92" s="8">
        <v>42695106630</v>
      </c>
      <c r="Q92" s="8">
        <v>4662857893</v>
      </c>
      <c r="S92" s="8">
        <v>38032248737</v>
      </c>
    </row>
    <row r="93" spans="1:19" ht="21.75" customHeight="1" x14ac:dyDescent="0.2">
      <c r="A93" s="8" t="s">
        <v>145</v>
      </c>
      <c r="C93" s="8" t="s">
        <v>315</v>
      </c>
      <c r="E93" s="8">
        <v>13400000</v>
      </c>
      <c r="G93" s="8">
        <v>1087</v>
      </c>
      <c r="I93" s="8">
        <v>0</v>
      </c>
      <c r="K93" s="8">
        <v>0</v>
      </c>
      <c r="M93" s="8">
        <v>0</v>
      </c>
      <c r="O93" s="8">
        <v>14565800000</v>
      </c>
      <c r="Q93" s="8">
        <v>1495075968</v>
      </c>
      <c r="S93" s="8">
        <v>13070724032</v>
      </c>
    </row>
    <row r="94" spans="1:19" ht="21.75" customHeight="1" x14ac:dyDescent="0.2">
      <c r="A94" s="8" t="s">
        <v>41</v>
      </c>
      <c r="C94" s="8" t="s">
        <v>320</v>
      </c>
      <c r="E94" s="8">
        <v>4400000</v>
      </c>
      <c r="G94" s="8">
        <v>1100</v>
      </c>
      <c r="I94" s="8">
        <v>0</v>
      </c>
      <c r="K94" s="8">
        <v>0</v>
      </c>
      <c r="M94" s="8">
        <v>0</v>
      </c>
      <c r="O94" s="8">
        <v>4840000000</v>
      </c>
      <c r="Q94" s="8">
        <v>475330451</v>
      </c>
      <c r="S94" s="8">
        <v>4364669549</v>
      </c>
    </row>
    <row r="95" spans="1:19" ht="21.75" customHeight="1" x14ac:dyDescent="0.2">
      <c r="A95" s="8" t="s">
        <v>76</v>
      </c>
      <c r="C95" s="8" t="s">
        <v>306</v>
      </c>
      <c r="E95" s="8">
        <v>9781626</v>
      </c>
      <c r="G95" s="8">
        <v>1500</v>
      </c>
      <c r="I95" s="8">
        <v>0</v>
      </c>
      <c r="K95" s="8">
        <v>0</v>
      </c>
      <c r="M95" s="8">
        <v>0</v>
      </c>
      <c r="O95" s="8">
        <v>14672439000</v>
      </c>
      <c r="Q95" s="8">
        <v>579175224</v>
      </c>
      <c r="S95" s="8">
        <v>14093263776</v>
      </c>
    </row>
    <row r="96" spans="1:19" ht="21.75" customHeight="1" x14ac:dyDescent="0.2">
      <c r="A96" s="8" t="s">
        <v>36</v>
      </c>
      <c r="C96" s="8" t="s">
        <v>320</v>
      </c>
      <c r="E96" s="8">
        <v>61130</v>
      </c>
      <c r="G96" s="8">
        <v>1100</v>
      </c>
      <c r="I96" s="8">
        <v>0</v>
      </c>
      <c r="K96" s="8">
        <v>0</v>
      </c>
      <c r="M96" s="8">
        <v>0</v>
      </c>
      <c r="O96" s="8">
        <v>67243000</v>
      </c>
      <c r="Q96" s="8">
        <v>108</v>
      </c>
      <c r="S96" s="8">
        <v>67242892</v>
      </c>
    </row>
    <row r="97" spans="1:19" ht="21.75" customHeight="1" x14ac:dyDescent="0.2">
      <c r="A97" s="8" t="s">
        <v>104</v>
      </c>
      <c r="C97" s="8" t="s">
        <v>306</v>
      </c>
      <c r="E97" s="8">
        <v>1</v>
      </c>
      <c r="G97" s="8">
        <v>250</v>
      </c>
      <c r="I97" s="8">
        <v>0</v>
      </c>
      <c r="K97" s="8">
        <v>0</v>
      </c>
      <c r="M97" s="8">
        <v>0</v>
      </c>
      <c r="O97" s="8">
        <v>250</v>
      </c>
      <c r="Q97" s="8">
        <v>28</v>
      </c>
      <c r="S97" s="8">
        <v>222</v>
      </c>
    </row>
    <row r="98" spans="1:19" ht="21.75" customHeight="1" x14ac:dyDescent="0.2">
      <c r="A98" s="8" t="s">
        <v>237</v>
      </c>
      <c r="C98" s="8" t="s">
        <v>320</v>
      </c>
      <c r="E98" s="8">
        <v>4000000</v>
      </c>
      <c r="G98" s="8">
        <v>60</v>
      </c>
      <c r="I98" s="8">
        <v>0</v>
      </c>
      <c r="K98" s="8">
        <v>0</v>
      </c>
      <c r="M98" s="8">
        <v>0</v>
      </c>
      <c r="O98" s="8">
        <v>240000000</v>
      </c>
      <c r="Q98" s="8">
        <v>0</v>
      </c>
      <c r="S98" s="8">
        <v>240000000</v>
      </c>
    </row>
    <row r="99" spans="1:19" ht="21.75" customHeight="1" x14ac:dyDescent="0.2">
      <c r="A99" s="8" t="s">
        <v>252</v>
      </c>
      <c r="C99" s="8" t="s">
        <v>311</v>
      </c>
      <c r="E99" s="8">
        <v>590000</v>
      </c>
      <c r="G99" s="8">
        <v>1550</v>
      </c>
      <c r="I99" s="8">
        <v>0</v>
      </c>
      <c r="K99" s="8">
        <v>0</v>
      </c>
      <c r="M99" s="8">
        <v>0</v>
      </c>
      <c r="O99" s="8">
        <v>914500000</v>
      </c>
      <c r="Q99" s="8">
        <v>89811921</v>
      </c>
      <c r="S99" s="8">
        <v>824688079</v>
      </c>
    </row>
    <row r="100" spans="1:19" ht="21.75" customHeight="1" x14ac:dyDescent="0.2">
      <c r="A100" s="8" t="s">
        <v>216</v>
      </c>
      <c r="C100" s="8" t="s">
        <v>342</v>
      </c>
      <c r="E100" s="8">
        <v>3091901</v>
      </c>
      <c r="G100" s="8">
        <v>200</v>
      </c>
      <c r="I100" s="8">
        <v>0</v>
      </c>
      <c r="K100" s="8">
        <v>0</v>
      </c>
      <c r="M100" s="8">
        <v>0</v>
      </c>
      <c r="O100" s="8">
        <v>618380200</v>
      </c>
      <c r="Q100" s="8">
        <v>66187483</v>
      </c>
      <c r="S100" s="8">
        <v>552192717</v>
      </c>
    </row>
    <row r="101" spans="1:19" ht="21.75" customHeight="1" x14ac:dyDescent="0.2">
      <c r="A101" s="8" t="s">
        <v>118</v>
      </c>
      <c r="C101" s="8" t="s">
        <v>342</v>
      </c>
      <c r="E101" s="8">
        <v>6000000</v>
      </c>
      <c r="G101" s="8">
        <v>200</v>
      </c>
      <c r="I101" s="8">
        <v>0</v>
      </c>
      <c r="K101" s="8">
        <v>0</v>
      </c>
      <c r="M101" s="8">
        <v>0</v>
      </c>
      <c r="O101" s="8">
        <v>1200000000</v>
      </c>
      <c r="Q101" s="8">
        <v>128440367</v>
      </c>
      <c r="S101" s="8">
        <v>1071559633</v>
      </c>
    </row>
    <row r="102" spans="1:19" ht="21.75" customHeight="1" x14ac:dyDescent="0.2">
      <c r="A102" s="8" t="s">
        <v>19</v>
      </c>
      <c r="C102" s="8" t="s">
        <v>323</v>
      </c>
      <c r="E102" s="8">
        <v>4500000</v>
      </c>
      <c r="G102" s="8">
        <v>1000</v>
      </c>
      <c r="I102" s="8">
        <v>0</v>
      </c>
      <c r="K102" s="8">
        <v>0</v>
      </c>
      <c r="M102" s="8">
        <v>0</v>
      </c>
      <c r="O102" s="8">
        <v>4500000000</v>
      </c>
      <c r="Q102" s="8">
        <v>0</v>
      </c>
      <c r="S102" s="8">
        <v>4500000000</v>
      </c>
    </row>
    <row r="103" spans="1:19" ht="21.75" customHeight="1" x14ac:dyDescent="0.2">
      <c r="A103" s="8" t="s">
        <v>50</v>
      </c>
      <c r="C103" s="8" t="s">
        <v>353</v>
      </c>
      <c r="E103" s="8">
        <v>4355824</v>
      </c>
      <c r="G103" s="8">
        <v>2260</v>
      </c>
      <c r="I103" s="8">
        <v>0</v>
      </c>
      <c r="K103" s="8">
        <v>0</v>
      </c>
      <c r="M103" s="8">
        <v>0</v>
      </c>
      <c r="O103" s="8">
        <v>9844162240</v>
      </c>
      <c r="Q103" s="8">
        <v>0</v>
      </c>
      <c r="S103" s="8">
        <v>9844162240</v>
      </c>
    </row>
    <row r="104" spans="1:19" ht="21.75" customHeight="1" x14ac:dyDescent="0.2">
      <c r="A104" s="8" t="s">
        <v>49</v>
      </c>
      <c r="C104" s="8" t="s">
        <v>354</v>
      </c>
      <c r="E104" s="8">
        <v>24134389</v>
      </c>
      <c r="G104" s="8">
        <v>1000</v>
      </c>
      <c r="I104" s="8">
        <v>0</v>
      </c>
      <c r="K104" s="8">
        <v>0</v>
      </c>
      <c r="M104" s="8">
        <v>0</v>
      </c>
      <c r="O104" s="8">
        <v>24134389000</v>
      </c>
      <c r="Q104" s="8">
        <v>0</v>
      </c>
      <c r="S104" s="8">
        <v>24134389000</v>
      </c>
    </row>
    <row r="105" spans="1:19" ht="21.75" customHeight="1" x14ac:dyDescent="0.2">
      <c r="A105" s="8" t="s">
        <v>39</v>
      </c>
      <c r="C105" s="8" t="s">
        <v>306</v>
      </c>
      <c r="E105" s="8">
        <v>301392</v>
      </c>
      <c r="G105" s="8">
        <v>5000</v>
      </c>
      <c r="I105" s="8">
        <v>0</v>
      </c>
      <c r="K105" s="8">
        <v>0</v>
      </c>
      <c r="M105" s="8">
        <v>0</v>
      </c>
      <c r="O105" s="8">
        <v>1506960000</v>
      </c>
      <c r="Q105" s="8">
        <v>0</v>
      </c>
      <c r="S105" s="8">
        <v>1506960000</v>
      </c>
    </row>
    <row r="106" spans="1:19" ht="21.75" customHeight="1" x14ac:dyDescent="0.2">
      <c r="A106" s="8" t="s">
        <v>265</v>
      </c>
      <c r="C106" s="8" t="s">
        <v>355</v>
      </c>
      <c r="E106" s="8">
        <v>12219832</v>
      </c>
      <c r="G106" s="8">
        <v>145</v>
      </c>
      <c r="I106" s="8">
        <v>0</v>
      </c>
      <c r="K106" s="8">
        <v>0</v>
      </c>
      <c r="M106" s="8">
        <v>0</v>
      </c>
      <c r="O106" s="8">
        <v>1771875640</v>
      </c>
      <c r="Q106" s="8">
        <v>0</v>
      </c>
      <c r="S106" s="8">
        <v>1771875640</v>
      </c>
    </row>
    <row r="107" spans="1:19" ht="21.75" customHeight="1" x14ac:dyDescent="0.2">
      <c r="A107" s="8" t="s">
        <v>102</v>
      </c>
      <c r="C107" s="8" t="s">
        <v>310</v>
      </c>
      <c r="E107" s="8">
        <v>26845750</v>
      </c>
      <c r="G107" s="8">
        <v>800</v>
      </c>
      <c r="I107" s="8">
        <v>0</v>
      </c>
      <c r="K107" s="8">
        <v>0</v>
      </c>
      <c r="M107" s="8">
        <v>0</v>
      </c>
      <c r="O107" s="8">
        <v>21476600000</v>
      </c>
      <c r="Q107" s="8">
        <v>847760526</v>
      </c>
      <c r="S107" s="8">
        <v>20628839474</v>
      </c>
    </row>
    <row r="108" spans="1:19" ht="21.75" customHeight="1" x14ac:dyDescent="0.2">
      <c r="A108" s="8" t="s">
        <v>93</v>
      </c>
      <c r="C108" s="8" t="s">
        <v>305</v>
      </c>
      <c r="E108" s="8">
        <v>700000</v>
      </c>
      <c r="G108" s="8">
        <v>4600</v>
      </c>
      <c r="I108" s="8">
        <v>0</v>
      </c>
      <c r="K108" s="8">
        <v>0</v>
      </c>
      <c r="M108" s="8">
        <v>0</v>
      </c>
      <c r="O108" s="8">
        <v>3220000000</v>
      </c>
      <c r="Q108" s="8">
        <v>0</v>
      </c>
      <c r="S108" s="8">
        <v>3220000000</v>
      </c>
    </row>
    <row r="109" spans="1:19" ht="21.75" customHeight="1" x14ac:dyDescent="0.2">
      <c r="A109" s="8" t="s">
        <v>92</v>
      </c>
      <c r="C109" s="8" t="s">
        <v>356</v>
      </c>
      <c r="E109" s="8">
        <v>13635575</v>
      </c>
      <c r="G109" s="8">
        <v>2500</v>
      </c>
      <c r="I109" s="8">
        <v>0</v>
      </c>
      <c r="K109" s="8">
        <v>0</v>
      </c>
      <c r="M109" s="8">
        <v>0</v>
      </c>
      <c r="O109" s="8">
        <v>34088937500</v>
      </c>
      <c r="Q109" s="8">
        <v>1580871693</v>
      </c>
      <c r="S109" s="8">
        <v>32508065807</v>
      </c>
    </row>
    <row r="110" spans="1:19" ht="21.75" customHeight="1" x14ac:dyDescent="0.2">
      <c r="A110" s="8" t="s">
        <v>213</v>
      </c>
      <c r="C110" s="8" t="s">
        <v>318</v>
      </c>
      <c r="E110" s="8">
        <v>686523</v>
      </c>
      <c r="G110" s="8">
        <v>650</v>
      </c>
      <c r="I110" s="8">
        <v>0</v>
      </c>
      <c r="K110" s="8">
        <v>0</v>
      </c>
      <c r="M110" s="8">
        <v>0</v>
      </c>
      <c r="O110" s="8">
        <v>446239950</v>
      </c>
      <c r="Q110" s="8">
        <v>7807698</v>
      </c>
      <c r="S110" s="8">
        <v>438432252</v>
      </c>
    </row>
    <row r="111" spans="1:19" ht="21.75" customHeight="1" x14ac:dyDescent="0.2">
      <c r="A111" s="8" t="s">
        <v>123</v>
      </c>
      <c r="C111" s="8" t="s">
        <v>357</v>
      </c>
      <c r="E111" s="8">
        <v>6250000</v>
      </c>
      <c r="G111" s="8">
        <v>1454</v>
      </c>
      <c r="I111" s="8">
        <v>0</v>
      </c>
      <c r="K111" s="8">
        <v>0</v>
      </c>
      <c r="M111" s="8">
        <v>0</v>
      </c>
      <c r="O111" s="8">
        <v>9087500000</v>
      </c>
      <c r="Q111" s="8">
        <v>381627297</v>
      </c>
      <c r="S111" s="8">
        <v>8705872703</v>
      </c>
    </row>
    <row r="112" spans="1:19" ht="21.75" customHeight="1" x14ac:dyDescent="0.2">
      <c r="A112" s="8" t="s">
        <v>139</v>
      </c>
      <c r="C112" s="8" t="s">
        <v>342</v>
      </c>
      <c r="E112" s="8">
        <v>3612055</v>
      </c>
      <c r="G112" s="8">
        <v>4470</v>
      </c>
      <c r="I112" s="8">
        <v>0</v>
      </c>
      <c r="K112" s="8">
        <v>0</v>
      </c>
      <c r="M112" s="8">
        <v>0</v>
      </c>
      <c r="O112" s="8">
        <v>16145885850</v>
      </c>
      <c r="Q112" s="8">
        <v>1728152920</v>
      </c>
      <c r="S112" s="8">
        <v>14417732930</v>
      </c>
    </row>
    <row r="113" spans="1:19" ht="21.75" customHeight="1" x14ac:dyDescent="0.2">
      <c r="A113" s="8" t="s">
        <v>29</v>
      </c>
      <c r="C113" s="8" t="s">
        <v>308</v>
      </c>
      <c r="E113" s="8">
        <v>40000000</v>
      </c>
      <c r="G113" s="8">
        <v>424</v>
      </c>
      <c r="I113" s="8">
        <v>0</v>
      </c>
      <c r="K113" s="8">
        <v>0</v>
      </c>
      <c r="M113" s="8">
        <v>0</v>
      </c>
      <c r="O113" s="8">
        <v>16960000000</v>
      </c>
      <c r="Q113" s="8">
        <v>1843028083</v>
      </c>
      <c r="S113" s="8">
        <v>15116971917</v>
      </c>
    </row>
    <row r="114" spans="1:19" ht="21.75" customHeight="1" x14ac:dyDescent="0.2">
      <c r="A114" s="8" t="s">
        <v>132</v>
      </c>
      <c r="C114" s="8" t="s">
        <v>306</v>
      </c>
      <c r="E114" s="8">
        <v>1</v>
      </c>
      <c r="G114" s="8">
        <v>74</v>
      </c>
      <c r="I114" s="8">
        <v>0</v>
      </c>
      <c r="K114" s="8">
        <v>0</v>
      </c>
      <c r="M114" s="8">
        <v>0</v>
      </c>
      <c r="O114" s="8">
        <v>74</v>
      </c>
      <c r="Q114" s="8">
        <v>8</v>
      </c>
      <c r="S114" s="8">
        <v>66</v>
      </c>
    </row>
    <row r="115" spans="1:19" ht="21.75" customHeight="1" x14ac:dyDescent="0.2">
      <c r="A115" s="8" t="s">
        <v>214</v>
      </c>
      <c r="C115" s="8" t="s">
        <v>346</v>
      </c>
      <c r="E115" s="8">
        <v>4600000</v>
      </c>
      <c r="G115" s="8">
        <v>105</v>
      </c>
      <c r="I115" s="8">
        <v>0</v>
      </c>
      <c r="K115" s="8">
        <v>0</v>
      </c>
      <c r="M115" s="8">
        <v>0</v>
      </c>
      <c r="O115" s="8">
        <v>483000000</v>
      </c>
      <c r="Q115" s="8">
        <v>0</v>
      </c>
      <c r="S115" s="8">
        <v>483000000</v>
      </c>
    </row>
    <row r="116" spans="1:19" ht="21.75" customHeight="1" x14ac:dyDescent="0.2">
      <c r="A116" s="8" t="s">
        <v>270</v>
      </c>
      <c r="C116" s="8" t="s">
        <v>351</v>
      </c>
      <c r="E116" s="8">
        <v>12109974</v>
      </c>
      <c r="G116" s="8">
        <v>750</v>
      </c>
      <c r="I116" s="8">
        <v>0</v>
      </c>
      <c r="K116" s="8">
        <v>0</v>
      </c>
      <c r="M116" s="8">
        <v>0</v>
      </c>
      <c r="O116" s="8">
        <v>9082480500</v>
      </c>
      <c r="Q116" s="8">
        <v>0</v>
      </c>
      <c r="S116" s="8">
        <v>9082480500</v>
      </c>
    </row>
    <row r="117" spans="1:19" ht="21.75" customHeight="1" x14ac:dyDescent="0.2">
      <c r="A117" s="8" t="s">
        <v>236</v>
      </c>
      <c r="C117" s="8" t="s">
        <v>319</v>
      </c>
      <c r="E117" s="8">
        <v>2110021</v>
      </c>
      <c r="G117" s="8">
        <v>965</v>
      </c>
      <c r="I117" s="8">
        <v>0</v>
      </c>
      <c r="K117" s="8">
        <v>0</v>
      </c>
      <c r="M117" s="8">
        <v>0</v>
      </c>
      <c r="O117" s="8">
        <v>2036170265</v>
      </c>
      <c r="Q117" s="8">
        <v>207874701</v>
      </c>
      <c r="S117" s="8">
        <v>1828295564</v>
      </c>
    </row>
    <row r="118" spans="1:19" ht="21.75" customHeight="1" x14ac:dyDescent="0.2">
      <c r="A118" s="8" t="s">
        <v>128</v>
      </c>
      <c r="C118" s="8" t="s">
        <v>306</v>
      </c>
      <c r="E118" s="8">
        <v>5134474</v>
      </c>
      <c r="G118" s="8">
        <v>3500</v>
      </c>
      <c r="I118" s="8">
        <v>0</v>
      </c>
      <c r="K118" s="8">
        <v>0</v>
      </c>
      <c r="M118" s="8">
        <v>0</v>
      </c>
      <c r="O118" s="8">
        <v>17970659000</v>
      </c>
      <c r="Q118" s="8">
        <v>0</v>
      </c>
      <c r="S118" s="8">
        <v>17970659000</v>
      </c>
    </row>
    <row r="119" spans="1:19" ht="21.75" customHeight="1" x14ac:dyDescent="0.2">
      <c r="A119" s="8" t="s">
        <v>154</v>
      </c>
      <c r="C119" s="8" t="s">
        <v>336</v>
      </c>
      <c r="E119" s="8">
        <v>70000000</v>
      </c>
      <c r="G119" s="8">
        <v>640</v>
      </c>
      <c r="I119" s="8">
        <v>44800000000</v>
      </c>
      <c r="K119" s="8">
        <v>6051184834</v>
      </c>
      <c r="M119" s="8">
        <v>38748815166</v>
      </c>
      <c r="O119" s="8">
        <v>44800000000</v>
      </c>
      <c r="Q119" s="8">
        <v>6051184834</v>
      </c>
      <c r="S119" s="8">
        <v>38748815166</v>
      </c>
    </row>
    <row r="120" spans="1:19" ht="21.75" customHeight="1" x14ac:dyDescent="0.2">
      <c r="A120" s="8" t="s">
        <v>54</v>
      </c>
      <c r="C120" s="8" t="s">
        <v>317</v>
      </c>
      <c r="E120" s="8">
        <v>9749542</v>
      </c>
      <c r="G120" s="8">
        <v>400</v>
      </c>
      <c r="I120" s="8">
        <v>0</v>
      </c>
      <c r="K120" s="8">
        <v>0</v>
      </c>
      <c r="M120" s="8">
        <v>0</v>
      </c>
      <c r="O120" s="8">
        <v>3899816800</v>
      </c>
      <c r="Q120" s="8">
        <v>0</v>
      </c>
      <c r="S120" s="8">
        <v>3899816800</v>
      </c>
    </row>
    <row r="121" spans="1:19" ht="21.75" customHeight="1" x14ac:dyDescent="0.2">
      <c r="A121" s="8" t="s">
        <v>226</v>
      </c>
      <c r="C121" s="8" t="s">
        <v>310</v>
      </c>
      <c r="E121" s="8">
        <v>300000</v>
      </c>
      <c r="G121" s="8">
        <v>300</v>
      </c>
      <c r="I121" s="8">
        <v>0</v>
      </c>
      <c r="K121" s="8">
        <v>0</v>
      </c>
      <c r="M121" s="8">
        <v>0</v>
      </c>
      <c r="O121" s="8">
        <v>90000000</v>
      </c>
      <c r="Q121" s="8">
        <v>733696</v>
      </c>
      <c r="S121" s="8">
        <v>89266304</v>
      </c>
    </row>
    <row r="122" spans="1:19" ht="21.75" customHeight="1" x14ac:dyDescent="0.2">
      <c r="A122" s="8" t="s">
        <v>215</v>
      </c>
      <c r="C122" s="8" t="s">
        <v>306</v>
      </c>
      <c r="E122" s="8">
        <v>5600000</v>
      </c>
      <c r="G122" s="8">
        <v>480</v>
      </c>
      <c r="I122" s="8">
        <v>0</v>
      </c>
      <c r="K122" s="8">
        <v>0</v>
      </c>
      <c r="M122" s="8">
        <v>0</v>
      </c>
      <c r="O122" s="8">
        <v>2688000000</v>
      </c>
      <c r="Q122" s="8">
        <v>106105263</v>
      </c>
      <c r="S122" s="8">
        <v>2581894737</v>
      </c>
    </row>
    <row r="123" spans="1:19" ht="21.75" customHeight="1" x14ac:dyDescent="0.2">
      <c r="A123" s="8" t="s">
        <v>143</v>
      </c>
      <c r="C123" s="8" t="s">
        <v>351</v>
      </c>
      <c r="E123" s="8">
        <v>1000000</v>
      </c>
      <c r="G123" s="8">
        <v>1000</v>
      </c>
      <c r="I123" s="8">
        <v>0</v>
      </c>
      <c r="K123" s="8">
        <v>0</v>
      </c>
      <c r="M123" s="8">
        <v>0</v>
      </c>
      <c r="O123" s="8">
        <v>1000000000</v>
      </c>
      <c r="Q123" s="8">
        <v>0</v>
      </c>
      <c r="S123" s="8">
        <v>1000000000</v>
      </c>
    </row>
    <row r="124" spans="1:19" ht="21.75" customHeight="1" x14ac:dyDescent="0.2">
      <c r="A124" s="8" t="s">
        <v>217</v>
      </c>
      <c r="C124" s="8" t="s">
        <v>310</v>
      </c>
      <c r="E124" s="8">
        <v>837499</v>
      </c>
      <c r="G124" s="8">
        <v>170</v>
      </c>
      <c r="I124" s="8">
        <v>0</v>
      </c>
      <c r="K124" s="8">
        <v>0</v>
      </c>
      <c r="M124" s="8">
        <v>0</v>
      </c>
      <c r="O124" s="8">
        <v>142374830</v>
      </c>
      <c r="Q124" s="8">
        <v>5168723</v>
      </c>
      <c r="S124" s="8">
        <v>137206107</v>
      </c>
    </row>
    <row r="125" spans="1:19" ht="21.75" customHeight="1" x14ac:dyDescent="0.2">
      <c r="A125" s="8" t="s">
        <v>100</v>
      </c>
      <c r="C125" s="8" t="s">
        <v>306</v>
      </c>
      <c r="E125" s="8">
        <v>3060196</v>
      </c>
      <c r="G125" s="8">
        <v>526</v>
      </c>
      <c r="I125" s="8">
        <v>0</v>
      </c>
      <c r="K125" s="8">
        <v>0</v>
      </c>
      <c r="M125" s="8">
        <v>0</v>
      </c>
      <c r="O125" s="8">
        <v>1609663096</v>
      </c>
      <c r="Q125" s="8">
        <v>16369455</v>
      </c>
      <c r="S125" s="8">
        <v>1593293641</v>
      </c>
    </row>
    <row r="126" spans="1:19" ht="21.75" customHeight="1" x14ac:dyDescent="0.2">
      <c r="A126" s="8" t="s">
        <v>261</v>
      </c>
      <c r="C126" s="8" t="s">
        <v>352</v>
      </c>
      <c r="E126" s="8">
        <v>1228500</v>
      </c>
      <c r="G126" s="8">
        <v>270</v>
      </c>
      <c r="I126" s="8">
        <v>0</v>
      </c>
      <c r="K126" s="8">
        <v>0</v>
      </c>
      <c r="M126" s="8">
        <v>0</v>
      </c>
      <c r="O126" s="8">
        <v>331695000</v>
      </c>
      <c r="Q126" s="8">
        <v>32390488</v>
      </c>
      <c r="S126" s="8">
        <v>299304512</v>
      </c>
    </row>
    <row r="127" spans="1:19" ht="21.75" customHeight="1" x14ac:dyDescent="0.2">
      <c r="A127" s="8" t="s">
        <v>224</v>
      </c>
      <c r="C127" s="8" t="s">
        <v>319</v>
      </c>
      <c r="E127" s="8">
        <v>257500</v>
      </c>
      <c r="G127" s="8">
        <v>2050</v>
      </c>
      <c r="I127" s="8">
        <v>0</v>
      </c>
      <c r="K127" s="8">
        <v>0</v>
      </c>
      <c r="M127" s="8">
        <v>0</v>
      </c>
      <c r="O127" s="8">
        <v>527875000</v>
      </c>
      <c r="Q127" s="8">
        <v>53891298</v>
      </c>
      <c r="S127" s="8">
        <v>473983702</v>
      </c>
    </row>
    <row r="128" spans="1:19" ht="21.75" customHeight="1" x14ac:dyDescent="0.2">
      <c r="A128" s="8" t="s">
        <v>78</v>
      </c>
      <c r="C128" s="8" t="s">
        <v>306</v>
      </c>
      <c r="E128" s="8">
        <v>2650000</v>
      </c>
      <c r="G128" s="8">
        <v>1470</v>
      </c>
      <c r="I128" s="8">
        <v>0</v>
      </c>
      <c r="K128" s="8">
        <v>0</v>
      </c>
      <c r="M128" s="8">
        <v>0</v>
      </c>
      <c r="O128" s="8">
        <v>3895500000</v>
      </c>
      <c r="Q128" s="8">
        <v>0</v>
      </c>
      <c r="S128" s="8">
        <v>3895500000</v>
      </c>
    </row>
    <row r="129" spans="1:19" ht="21.75" customHeight="1" x14ac:dyDescent="0.2">
      <c r="A129" s="8" t="s">
        <v>146</v>
      </c>
      <c r="C129" s="8" t="s">
        <v>314</v>
      </c>
      <c r="E129" s="8">
        <v>219000</v>
      </c>
      <c r="G129" s="8">
        <v>1177</v>
      </c>
      <c r="I129" s="8">
        <v>0</v>
      </c>
      <c r="K129" s="8">
        <v>0</v>
      </c>
      <c r="M129" s="8">
        <v>0</v>
      </c>
      <c r="O129" s="8">
        <v>257763000</v>
      </c>
      <c r="Q129" s="8">
        <v>0</v>
      </c>
      <c r="S129" s="8">
        <v>257763000</v>
      </c>
    </row>
    <row r="130" spans="1:19" ht="21.75" customHeight="1" x14ac:dyDescent="0.2">
      <c r="A130" s="8" t="s">
        <v>77</v>
      </c>
      <c r="C130" s="8" t="s">
        <v>306</v>
      </c>
      <c r="E130" s="8">
        <v>585000</v>
      </c>
      <c r="G130" s="8">
        <v>414</v>
      </c>
      <c r="I130" s="8">
        <v>0</v>
      </c>
      <c r="K130" s="8">
        <v>0</v>
      </c>
      <c r="M130" s="8">
        <v>0</v>
      </c>
      <c r="O130" s="8">
        <v>242190000</v>
      </c>
      <c r="Q130" s="8">
        <v>8483853</v>
      </c>
      <c r="S130" s="8">
        <v>233706147</v>
      </c>
    </row>
    <row r="131" spans="1:19" ht="21.75" customHeight="1" x14ac:dyDescent="0.2">
      <c r="A131" s="8" t="s">
        <v>162</v>
      </c>
      <c r="C131" s="8" t="s">
        <v>358</v>
      </c>
      <c r="E131" s="8">
        <v>150000</v>
      </c>
      <c r="G131" s="8">
        <v>3244</v>
      </c>
      <c r="I131" s="8">
        <v>486600000</v>
      </c>
      <c r="K131" s="8">
        <v>0</v>
      </c>
      <c r="M131" s="8">
        <v>486600000</v>
      </c>
      <c r="O131" s="8">
        <v>486600000</v>
      </c>
      <c r="Q131" s="8">
        <v>0</v>
      </c>
      <c r="S131" s="8">
        <v>486600000</v>
      </c>
    </row>
    <row r="132" spans="1:19" ht="21.75" customHeight="1" x14ac:dyDescent="0.2">
      <c r="A132" s="8" t="s">
        <v>34</v>
      </c>
      <c r="C132" s="8" t="s">
        <v>359</v>
      </c>
      <c r="E132" s="8">
        <v>375000</v>
      </c>
      <c r="G132" s="8">
        <v>300</v>
      </c>
      <c r="I132" s="8">
        <v>112500000</v>
      </c>
      <c r="K132" s="8">
        <v>15253108</v>
      </c>
      <c r="M132" s="8">
        <v>97246892</v>
      </c>
      <c r="O132" s="8">
        <v>112500000</v>
      </c>
      <c r="Q132" s="8">
        <v>15253108</v>
      </c>
      <c r="S132" s="8">
        <v>97246892</v>
      </c>
    </row>
    <row r="133" spans="1:19" ht="21.75" customHeight="1" x14ac:dyDescent="0.2">
      <c r="A133" s="9" t="s">
        <v>149</v>
      </c>
      <c r="C133" s="9" t="s">
        <v>9</v>
      </c>
      <c r="E133" s="9">
        <v>3103696</v>
      </c>
      <c r="G133" s="9">
        <v>610</v>
      </c>
      <c r="I133" s="9">
        <v>1893254560</v>
      </c>
      <c r="K133" s="9">
        <v>269193657</v>
      </c>
      <c r="M133" s="9">
        <v>1624060903</v>
      </c>
      <c r="O133" s="9">
        <v>1893254560</v>
      </c>
      <c r="Q133" s="9">
        <v>269193657</v>
      </c>
      <c r="S133" s="9">
        <v>1624060903</v>
      </c>
    </row>
    <row r="134" spans="1:19" ht="21.75" customHeight="1" thickBot="1" x14ac:dyDescent="0.25">
      <c r="A134" s="10" t="s">
        <v>167</v>
      </c>
      <c r="C134" s="11"/>
      <c r="E134" s="11"/>
      <c r="G134" s="11"/>
      <c r="I134" s="11">
        <f>SUM(I8:I133)</f>
        <v>59279733945</v>
      </c>
      <c r="K134" s="11">
        <f>SUM(K8:K133)</f>
        <v>7918858234</v>
      </c>
      <c r="M134" s="11">
        <f>SUM(M8:M133)</f>
        <v>51360875711</v>
      </c>
      <c r="O134" s="11">
        <f>SUM(O8:O133)</f>
        <v>1034826492112</v>
      </c>
      <c r="Q134" s="11">
        <f>SUM(Q8:Q133)</f>
        <v>58709033950</v>
      </c>
      <c r="S134" s="11">
        <f>SUM(S8:S133)</f>
        <v>976117458162</v>
      </c>
    </row>
    <row r="135" spans="1:19" ht="13.5" thickTop="1" x14ac:dyDescent="0.2"/>
  </sheetData>
  <autoFilter ref="A7:T134" xr:uid="{00000000-0001-0000-0E00-000000000000}"/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21"/>
  <sheetViews>
    <sheetView rightToLeft="1" topLeftCell="A4" workbookViewId="0">
      <selection activeCell="A15" sqref="A15"/>
    </sheetView>
  </sheetViews>
  <sheetFormatPr defaultRowHeight="12.75" x14ac:dyDescent="0.2"/>
  <cols>
    <col min="1" max="1" width="40" style="1" bestFit="1" customWidth="1"/>
    <col min="2" max="2" width="1.28515625" style="1" customWidth="1"/>
    <col min="3" max="3" width="15.85546875" style="1" bestFit="1" customWidth="1"/>
    <col min="4" max="4" width="1.28515625" style="1" customWidth="1"/>
    <col min="5" max="5" width="13.7109375" style="1" bestFit="1" customWidth="1"/>
    <col min="6" max="6" width="1.28515625" style="1" customWidth="1"/>
    <col min="7" max="7" width="15.85546875" style="1" bestFit="1" customWidth="1"/>
    <col min="8" max="8" width="1.28515625" style="1" customWidth="1"/>
    <col min="9" max="9" width="16.85546875" style="1" bestFit="1" customWidth="1"/>
    <col min="10" max="10" width="1.28515625" style="1" customWidth="1"/>
    <col min="11" max="11" width="13.140625" style="1" bestFit="1" customWidth="1"/>
    <col min="12" max="12" width="1.28515625" style="1" customWidth="1"/>
    <col min="13" max="13" width="16.7109375" style="1" bestFit="1" customWidth="1"/>
    <col min="14" max="14" width="0.28515625" style="1" customWidth="1"/>
    <col min="15" max="20" width="9.140625" style="1"/>
    <col min="21" max="21" width="12.5703125" style="1" customWidth="1"/>
    <col min="22" max="16384" width="9.140625" style="1"/>
  </cols>
  <sheetData>
    <row r="1" spans="1:13" ht="29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/>
    <row r="5" spans="1:13" ht="14.45" customHeight="1" x14ac:dyDescent="0.2">
      <c r="A5" s="19" t="s">
        <v>362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 x14ac:dyDescent="0.2">
      <c r="A6" s="20" t="s">
        <v>187</v>
      </c>
      <c r="C6" s="20" t="s">
        <v>201</v>
      </c>
      <c r="D6" s="20"/>
      <c r="E6" s="20"/>
      <c r="F6" s="20"/>
      <c r="G6" s="20"/>
      <c r="I6" s="20" t="s">
        <v>202</v>
      </c>
      <c r="J6" s="20"/>
      <c r="K6" s="20"/>
      <c r="L6" s="20"/>
      <c r="M6" s="20"/>
    </row>
    <row r="7" spans="1:13" ht="29.1" customHeight="1" x14ac:dyDescent="0.2">
      <c r="A7" s="20"/>
      <c r="C7" s="5" t="s">
        <v>360</v>
      </c>
      <c r="D7" s="6"/>
      <c r="E7" s="5" t="s">
        <v>303</v>
      </c>
      <c r="F7" s="6"/>
      <c r="G7" s="5" t="s">
        <v>361</v>
      </c>
      <c r="I7" s="5" t="s">
        <v>360</v>
      </c>
      <c r="J7" s="6"/>
      <c r="K7" s="5" t="s">
        <v>303</v>
      </c>
      <c r="L7" s="6"/>
      <c r="M7" s="5" t="s">
        <v>361</v>
      </c>
    </row>
    <row r="8" spans="1:13" ht="21.75" customHeight="1" x14ac:dyDescent="0.2">
      <c r="A8" s="7" t="s">
        <v>385</v>
      </c>
      <c r="C8" s="7">
        <v>0</v>
      </c>
      <c r="E8" s="7">
        <v>0</v>
      </c>
      <c r="G8" s="7">
        <v>0</v>
      </c>
      <c r="I8" s="7">
        <v>37022377338</v>
      </c>
      <c r="K8" s="7">
        <v>0</v>
      </c>
      <c r="M8" s="7">
        <v>37022377338</v>
      </c>
    </row>
    <row r="9" spans="1:13" ht="21.75" customHeight="1" x14ac:dyDescent="0.2">
      <c r="A9" s="8" t="s">
        <v>386</v>
      </c>
      <c r="C9" s="8">
        <v>0</v>
      </c>
      <c r="E9" s="8">
        <v>0</v>
      </c>
      <c r="G9" s="8">
        <v>0</v>
      </c>
      <c r="I9" s="8">
        <v>69</v>
      </c>
      <c r="K9" s="8">
        <v>0</v>
      </c>
      <c r="M9" s="8">
        <v>69</v>
      </c>
    </row>
    <row r="10" spans="1:13" ht="21.75" customHeight="1" x14ac:dyDescent="0.2">
      <c r="A10" s="8" t="s">
        <v>387</v>
      </c>
      <c r="C10" s="8">
        <v>43463960</v>
      </c>
      <c r="E10" s="8">
        <v>0</v>
      </c>
      <c r="G10" s="8">
        <v>43463960</v>
      </c>
      <c r="I10" s="8">
        <v>67246364</v>
      </c>
      <c r="K10" s="8">
        <v>0</v>
      </c>
      <c r="M10" s="8">
        <v>67246364</v>
      </c>
    </row>
    <row r="11" spans="1:13" ht="21.75" customHeight="1" x14ac:dyDescent="0.2">
      <c r="A11" s="8" t="s">
        <v>386</v>
      </c>
      <c r="C11" s="8">
        <v>0</v>
      </c>
      <c r="E11" s="8">
        <v>0</v>
      </c>
      <c r="G11" s="8">
        <v>0</v>
      </c>
      <c r="I11" s="8">
        <v>13824109576</v>
      </c>
      <c r="K11" s="8">
        <v>0</v>
      </c>
      <c r="M11" s="8">
        <v>13824109576</v>
      </c>
    </row>
    <row r="12" spans="1:13" ht="21.75" customHeight="1" x14ac:dyDescent="0.2">
      <c r="A12" s="8" t="s">
        <v>386</v>
      </c>
      <c r="C12" s="8">
        <v>0</v>
      </c>
      <c r="E12" s="8">
        <v>-3823987</v>
      </c>
      <c r="G12" s="8">
        <v>3823987</v>
      </c>
      <c r="I12" s="8">
        <v>10060273954</v>
      </c>
      <c r="K12" s="8">
        <v>0</v>
      </c>
      <c r="M12" s="8">
        <v>10060273954</v>
      </c>
    </row>
    <row r="13" spans="1:13" ht="21.75" customHeight="1" x14ac:dyDescent="0.2">
      <c r="A13" s="8" t="s">
        <v>386</v>
      </c>
      <c r="C13" s="8">
        <v>284520542</v>
      </c>
      <c r="E13" s="8">
        <v>-108320239</v>
      </c>
      <c r="G13" s="8">
        <v>392840781</v>
      </c>
      <c r="I13" s="8">
        <v>11794109518</v>
      </c>
      <c r="K13" s="8">
        <v>1109701</v>
      </c>
      <c r="M13" s="8">
        <v>11792999817</v>
      </c>
    </row>
    <row r="14" spans="1:13" ht="21.75" customHeight="1" x14ac:dyDescent="0.2">
      <c r="A14" s="8" t="s">
        <v>386</v>
      </c>
      <c r="C14" s="8">
        <v>0</v>
      </c>
      <c r="E14" s="8">
        <v>0</v>
      </c>
      <c r="G14" s="8">
        <v>0</v>
      </c>
      <c r="I14" s="8">
        <v>2824109585</v>
      </c>
      <c r="K14" s="8">
        <v>0</v>
      </c>
      <c r="M14" s="8">
        <v>2824109585</v>
      </c>
    </row>
    <row r="15" spans="1:13" ht="21.75" customHeight="1" x14ac:dyDescent="0.2">
      <c r="A15" s="8" t="s">
        <v>386</v>
      </c>
      <c r="C15" s="8">
        <v>0</v>
      </c>
      <c r="E15" s="8">
        <v>0</v>
      </c>
      <c r="G15" s="8">
        <v>0</v>
      </c>
      <c r="I15" s="8">
        <v>855328746</v>
      </c>
      <c r="K15" s="8">
        <v>0</v>
      </c>
      <c r="M15" s="8">
        <v>855328746</v>
      </c>
    </row>
    <row r="16" spans="1:13" ht="21.75" customHeight="1" x14ac:dyDescent="0.2">
      <c r="A16" s="8" t="s">
        <v>386</v>
      </c>
      <c r="C16" s="8">
        <v>0</v>
      </c>
      <c r="E16" s="8">
        <v>0</v>
      </c>
      <c r="G16" s="8">
        <v>0</v>
      </c>
      <c r="I16" s="8">
        <v>17770273961</v>
      </c>
      <c r="K16" s="8">
        <v>1536225</v>
      </c>
      <c r="M16" s="8">
        <v>17768737736</v>
      </c>
    </row>
    <row r="17" spans="1:13" ht="21.75" customHeight="1" x14ac:dyDescent="0.2">
      <c r="A17" s="8" t="s">
        <v>385</v>
      </c>
      <c r="C17" s="8">
        <v>27404105084</v>
      </c>
      <c r="E17" s="8">
        <v>0</v>
      </c>
      <c r="G17" s="8">
        <v>27404105084</v>
      </c>
      <c r="I17" s="8">
        <v>27404105084</v>
      </c>
      <c r="K17" s="8">
        <v>0</v>
      </c>
      <c r="M17" s="8">
        <v>27404105084</v>
      </c>
    </row>
    <row r="18" spans="1:13" ht="21.75" customHeight="1" x14ac:dyDescent="0.2">
      <c r="A18" s="8" t="s">
        <v>386</v>
      </c>
      <c r="C18" s="8">
        <v>21235616433</v>
      </c>
      <c r="E18" s="8">
        <v>175005026</v>
      </c>
      <c r="G18" s="8">
        <v>21060611407</v>
      </c>
      <c r="I18" s="8">
        <v>21235616433</v>
      </c>
      <c r="K18" s="8">
        <v>175005026</v>
      </c>
      <c r="M18" s="8">
        <v>21060611407</v>
      </c>
    </row>
    <row r="19" spans="1:13" ht="21.75" customHeight="1" x14ac:dyDescent="0.2">
      <c r="A19" s="8" t="s">
        <v>386</v>
      </c>
      <c r="C19" s="8">
        <v>20983561641</v>
      </c>
      <c r="E19" s="8">
        <v>170891975</v>
      </c>
      <c r="G19" s="8">
        <v>20812669666</v>
      </c>
      <c r="I19" s="8">
        <v>20983561641</v>
      </c>
      <c r="K19" s="8">
        <v>170891975</v>
      </c>
      <c r="M19" s="8">
        <v>20812669666</v>
      </c>
    </row>
    <row r="20" spans="1:13" ht="21.75" customHeight="1" x14ac:dyDescent="0.2">
      <c r="A20" s="9" t="s">
        <v>386</v>
      </c>
      <c r="C20" s="9">
        <v>9032054785</v>
      </c>
      <c r="E20" s="9">
        <v>73557850</v>
      </c>
      <c r="G20" s="9">
        <v>8958496935</v>
      </c>
      <c r="I20" s="9">
        <v>9032054785</v>
      </c>
      <c r="K20" s="9">
        <v>73557850</v>
      </c>
      <c r="M20" s="9">
        <v>8958496935</v>
      </c>
    </row>
    <row r="21" spans="1:13" ht="21.75" customHeight="1" x14ac:dyDescent="0.2">
      <c r="A21" s="10" t="s">
        <v>167</v>
      </c>
      <c r="C21" s="11">
        <f>SUM(C8:C20)</f>
        <v>78983322445</v>
      </c>
      <c r="E21" s="11">
        <f>SUM(E8:E20)</f>
        <v>307310625</v>
      </c>
      <c r="G21" s="11">
        <f>SUM(G8:G20)</f>
        <v>78676011820</v>
      </c>
      <c r="I21" s="11">
        <f>SUM(I8:I20)</f>
        <v>172873167054</v>
      </c>
      <c r="K21" s="11">
        <f>SUM(K8:K20)</f>
        <v>422100777</v>
      </c>
      <c r="M21" s="11">
        <f>SUM(M8:M20)</f>
        <v>172451066277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4.9989318521683403E-2"/>
    <pageSetUpPr fitToPage="1"/>
  </sheetPr>
  <dimension ref="A1:R180"/>
  <sheetViews>
    <sheetView rightToLeft="1" workbookViewId="0">
      <selection activeCell="A178" sqref="A178"/>
    </sheetView>
  </sheetViews>
  <sheetFormatPr defaultRowHeight="12.75" x14ac:dyDescent="0.2"/>
  <cols>
    <col min="1" max="1" width="29.140625" style="1" bestFit="1" customWidth="1"/>
    <col min="2" max="2" width="1.28515625" style="1" customWidth="1"/>
    <col min="3" max="3" width="12.7109375" style="1" bestFit="1" customWidth="1"/>
    <col min="4" max="4" width="1.28515625" style="1" customWidth="1"/>
    <col min="5" max="5" width="18.5703125" style="1" bestFit="1" customWidth="1"/>
    <col min="6" max="6" width="1.28515625" style="1" customWidth="1"/>
    <col min="7" max="7" width="18.5703125" style="1" bestFit="1" customWidth="1"/>
    <col min="8" max="8" width="1.28515625" style="1" customWidth="1"/>
    <col min="9" max="9" width="21.85546875" style="1" bestFit="1" customWidth="1"/>
    <col min="10" max="10" width="1.28515625" style="1" customWidth="1"/>
    <col min="11" max="11" width="14.5703125" style="1" bestFit="1" customWidth="1"/>
    <col min="12" max="12" width="1.28515625" style="1" customWidth="1"/>
    <col min="13" max="13" width="19.5703125" style="1" bestFit="1" customWidth="1"/>
    <col min="14" max="14" width="1.28515625" style="1" customWidth="1"/>
    <col min="15" max="15" width="18.5703125" style="1" bestFit="1" customWidth="1"/>
    <col min="16" max="16" width="1.28515625" style="1" customWidth="1"/>
    <col min="17" max="17" width="26.2851562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363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187</v>
      </c>
      <c r="C6" s="20" t="s">
        <v>201</v>
      </c>
      <c r="D6" s="20"/>
      <c r="E6" s="20"/>
      <c r="F6" s="20"/>
      <c r="G6" s="20"/>
      <c r="H6" s="20"/>
      <c r="I6" s="20"/>
      <c r="K6" s="20" t="s">
        <v>202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5" t="s">
        <v>13</v>
      </c>
      <c r="D7" s="6"/>
      <c r="E7" s="5" t="s">
        <v>364</v>
      </c>
      <c r="F7" s="6"/>
      <c r="G7" s="5" t="s">
        <v>365</v>
      </c>
      <c r="H7" s="6"/>
      <c r="I7" s="5" t="s">
        <v>366</v>
      </c>
      <c r="K7" s="5" t="s">
        <v>13</v>
      </c>
      <c r="L7" s="6"/>
      <c r="M7" s="5" t="s">
        <v>364</v>
      </c>
      <c r="N7" s="6"/>
      <c r="O7" s="5" t="s">
        <v>365</v>
      </c>
      <c r="P7" s="6"/>
      <c r="Q7" s="21" t="s">
        <v>366</v>
      </c>
      <c r="R7" s="21"/>
    </row>
    <row r="8" spans="1:18" ht="21.75" customHeight="1" x14ac:dyDescent="0.2">
      <c r="A8" s="7" t="s">
        <v>137</v>
      </c>
      <c r="C8" s="7">
        <v>1729657</v>
      </c>
      <c r="E8" s="7">
        <v>26810101723</v>
      </c>
      <c r="G8" s="7">
        <v>17279823300</v>
      </c>
      <c r="I8" s="7">
        <v>9530278423</v>
      </c>
      <c r="K8" s="7">
        <v>1729657</v>
      </c>
      <c r="M8" s="7">
        <v>26810101723</v>
      </c>
      <c r="O8" s="7">
        <v>17279823300</v>
      </c>
      <c r="Q8" s="22">
        <v>9530278423</v>
      </c>
      <c r="R8" s="22"/>
    </row>
    <row r="9" spans="1:18" ht="21.75" customHeight="1" x14ac:dyDescent="0.2">
      <c r="A9" s="8" t="s">
        <v>70</v>
      </c>
      <c r="C9" s="8">
        <v>330000</v>
      </c>
      <c r="E9" s="8">
        <v>16212005040</v>
      </c>
      <c r="G9" s="8">
        <v>7094048282</v>
      </c>
      <c r="I9" s="8">
        <v>9117956758</v>
      </c>
      <c r="K9" s="8">
        <v>330000</v>
      </c>
      <c r="M9" s="8">
        <v>16212005040</v>
      </c>
      <c r="O9" s="8">
        <v>7094048282</v>
      </c>
      <c r="Q9" s="16">
        <v>9117956758</v>
      </c>
      <c r="R9" s="16"/>
    </row>
    <row r="10" spans="1:18" ht="21.75" customHeight="1" x14ac:dyDescent="0.2">
      <c r="A10" s="8" t="s">
        <v>29</v>
      </c>
      <c r="C10" s="8">
        <v>10000000</v>
      </c>
      <c r="E10" s="8">
        <v>58689330332</v>
      </c>
      <c r="G10" s="8">
        <v>42754147288</v>
      </c>
      <c r="I10" s="8">
        <v>15935183044</v>
      </c>
      <c r="K10" s="8">
        <v>30000000</v>
      </c>
      <c r="M10" s="8">
        <v>147457572707</v>
      </c>
      <c r="O10" s="8">
        <v>128262441837</v>
      </c>
      <c r="Q10" s="16">
        <v>19195130870</v>
      </c>
      <c r="R10" s="16"/>
    </row>
    <row r="11" spans="1:18" ht="21.75" customHeight="1" x14ac:dyDescent="0.2">
      <c r="A11" s="8" t="s">
        <v>42</v>
      </c>
      <c r="C11" s="8">
        <v>65333</v>
      </c>
      <c r="E11" s="8">
        <v>633369333</v>
      </c>
      <c r="G11" s="8">
        <v>346526430</v>
      </c>
      <c r="I11" s="8">
        <v>286842903</v>
      </c>
      <c r="K11" s="8">
        <v>5065333</v>
      </c>
      <c r="M11" s="8">
        <v>48956918633</v>
      </c>
      <c r="O11" s="8">
        <v>26866541530</v>
      </c>
      <c r="Q11" s="16">
        <v>22090377103</v>
      </c>
      <c r="R11" s="16"/>
    </row>
    <row r="12" spans="1:18" ht="21.75" customHeight="1" x14ac:dyDescent="0.2">
      <c r="A12" s="8" t="s">
        <v>142</v>
      </c>
      <c r="C12" s="8">
        <v>2</v>
      </c>
      <c r="E12" s="8">
        <v>5168</v>
      </c>
      <c r="G12" s="8">
        <v>5633</v>
      </c>
      <c r="I12" s="8">
        <v>-465</v>
      </c>
      <c r="K12" s="8">
        <v>6144461</v>
      </c>
      <c r="M12" s="8">
        <v>19571254439</v>
      </c>
      <c r="O12" s="8">
        <v>17304776650</v>
      </c>
      <c r="Q12" s="16">
        <v>2266477789</v>
      </c>
      <c r="R12" s="16"/>
    </row>
    <row r="13" spans="1:18" ht="21.75" customHeight="1" x14ac:dyDescent="0.2">
      <c r="A13" s="8" t="s">
        <v>126</v>
      </c>
      <c r="C13" s="8">
        <v>8700000</v>
      </c>
      <c r="E13" s="8">
        <v>86353938925</v>
      </c>
      <c r="G13" s="8">
        <v>53992379129</v>
      </c>
      <c r="I13" s="8">
        <v>32361559796</v>
      </c>
      <c r="K13" s="8">
        <v>8700000</v>
      </c>
      <c r="M13" s="8">
        <v>86353938925</v>
      </c>
      <c r="O13" s="8">
        <v>53992379129</v>
      </c>
      <c r="Q13" s="16">
        <v>32361559796</v>
      </c>
      <c r="R13" s="16"/>
    </row>
    <row r="14" spans="1:18" ht="21.75" customHeight="1" x14ac:dyDescent="0.2">
      <c r="A14" s="8" t="s">
        <v>162</v>
      </c>
      <c r="C14" s="8">
        <v>150000</v>
      </c>
      <c r="E14" s="8">
        <v>6597224517</v>
      </c>
      <c r="G14" s="8">
        <v>5604188433</v>
      </c>
      <c r="I14" s="8">
        <v>993036084</v>
      </c>
      <c r="K14" s="8">
        <v>150000</v>
      </c>
      <c r="M14" s="8">
        <v>6597224517</v>
      </c>
      <c r="O14" s="8">
        <v>5604188433</v>
      </c>
      <c r="Q14" s="16">
        <v>993036084</v>
      </c>
      <c r="R14" s="16"/>
    </row>
    <row r="15" spans="1:18" ht="21.75" customHeight="1" x14ac:dyDescent="0.2">
      <c r="A15" s="8" t="s">
        <v>109</v>
      </c>
      <c r="C15" s="8">
        <v>1196011</v>
      </c>
      <c r="E15" s="8">
        <v>5874490916</v>
      </c>
      <c r="G15" s="8">
        <v>4153605231</v>
      </c>
      <c r="I15" s="8">
        <v>1720885685</v>
      </c>
      <c r="K15" s="8">
        <v>1196011</v>
      </c>
      <c r="M15" s="8">
        <v>5874490916</v>
      </c>
      <c r="O15" s="8">
        <v>4153605231</v>
      </c>
      <c r="Q15" s="16">
        <v>1720885685</v>
      </c>
      <c r="R15" s="16"/>
    </row>
    <row r="16" spans="1:18" ht="21.75" customHeight="1" x14ac:dyDescent="0.2">
      <c r="A16" s="8" t="s">
        <v>49</v>
      </c>
      <c r="C16" s="8">
        <v>9934389</v>
      </c>
      <c r="E16" s="8">
        <v>119109580249</v>
      </c>
      <c r="G16" s="8">
        <v>40103230652</v>
      </c>
      <c r="I16" s="8">
        <v>79006349597</v>
      </c>
      <c r="K16" s="8">
        <v>24934389</v>
      </c>
      <c r="M16" s="8">
        <v>261426239038</v>
      </c>
      <c r="O16" s="8">
        <v>100655365310</v>
      </c>
      <c r="Q16" s="16">
        <v>160770873728</v>
      </c>
      <c r="R16" s="16"/>
    </row>
    <row r="17" spans="1:18" ht="21.75" customHeight="1" x14ac:dyDescent="0.2">
      <c r="A17" s="8" t="s">
        <v>144</v>
      </c>
      <c r="C17" s="8">
        <v>3542857</v>
      </c>
      <c r="E17" s="8">
        <v>26436339870</v>
      </c>
      <c r="G17" s="8">
        <v>13232250883</v>
      </c>
      <c r="I17" s="8">
        <v>13204088987</v>
      </c>
      <c r="K17" s="8">
        <v>23342857</v>
      </c>
      <c r="M17" s="8">
        <v>140140731363</v>
      </c>
      <c r="O17" s="8">
        <v>88037156065</v>
      </c>
      <c r="Q17" s="16">
        <v>52103575298</v>
      </c>
      <c r="R17" s="16"/>
    </row>
    <row r="18" spans="1:18" ht="21.75" customHeight="1" x14ac:dyDescent="0.2">
      <c r="A18" s="8" t="s">
        <v>112</v>
      </c>
      <c r="C18" s="8">
        <v>88700000</v>
      </c>
      <c r="E18" s="8">
        <v>485033375377</v>
      </c>
      <c r="G18" s="8">
        <v>220870235689</v>
      </c>
      <c r="I18" s="8">
        <v>264163139688</v>
      </c>
      <c r="K18" s="8">
        <v>120900000</v>
      </c>
      <c r="M18" s="8">
        <v>591131937166</v>
      </c>
      <c r="O18" s="8">
        <v>300740918565</v>
      </c>
      <c r="Q18" s="16">
        <v>290391018601</v>
      </c>
      <c r="R18" s="16"/>
    </row>
    <row r="19" spans="1:18" ht="21.75" customHeight="1" x14ac:dyDescent="0.2">
      <c r="A19" s="8" t="s">
        <v>132</v>
      </c>
      <c r="C19" s="8">
        <v>1</v>
      </c>
      <c r="E19" s="8">
        <v>3633</v>
      </c>
      <c r="G19" s="8">
        <v>3642</v>
      </c>
      <c r="I19" s="8">
        <v>-9</v>
      </c>
      <c r="K19" s="8">
        <v>16526888</v>
      </c>
      <c r="M19" s="8">
        <v>96482807620</v>
      </c>
      <c r="O19" s="8">
        <v>60042181578</v>
      </c>
      <c r="Q19" s="16">
        <v>36440626042</v>
      </c>
      <c r="R19" s="16"/>
    </row>
    <row r="20" spans="1:18" ht="21.75" customHeight="1" x14ac:dyDescent="0.2">
      <c r="A20" s="8" t="s">
        <v>102</v>
      </c>
      <c r="C20" s="8">
        <v>5000000</v>
      </c>
      <c r="E20" s="8">
        <v>51952730970</v>
      </c>
      <c r="G20" s="8">
        <v>22139913288</v>
      </c>
      <c r="I20" s="8">
        <v>29812817682</v>
      </c>
      <c r="K20" s="8">
        <v>10000000</v>
      </c>
      <c r="M20" s="8">
        <v>81716060475</v>
      </c>
      <c r="O20" s="8">
        <v>40253393420</v>
      </c>
      <c r="Q20" s="16">
        <v>41462667055</v>
      </c>
      <c r="R20" s="16"/>
    </row>
    <row r="21" spans="1:18" ht="21.75" customHeight="1" x14ac:dyDescent="0.2">
      <c r="A21" s="8" t="s">
        <v>115</v>
      </c>
      <c r="C21" s="8">
        <v>9000000</v>
      </c>
      <c r="E21" s="8">
        <v>32804446356</v>
      </c>
      <c r="G21" s="8">
        <v>16504522823</v>
      </c>
      <c r="I21" s="8">
        <v>16299923533</v>
      </c>
      <c r="K21" s="8">
        <v>9000000</v>
      </c>
      <c r="M21" s="8">
        <v>32804446356</v>
      </c>
      <c r="O21" s="8">
        <v>16504522823</v>
      </c>
      <c r="Q21" s="16">
        <v>16299923533</v>
      </c>
      <c r="R21" s="16"/>
    </row>
    <row r="22" spans="1:18" ht="21.75" customHeight="1" x14ac:dyDescent="0.2">
      <c r="A22" s="8" t="s">
        <v>110</v>
      </c>
      <c r="C22" s="8">
        <v>12250314</v>
      </c>
      <c r="E22" s="8">
        <v>66670377923</v>
      </c>
      <c r="G22" s="8">
        <v>35712009315</v>
      </c>
      <c r="I22" s="8">
        <v>30958368608</v>
      </c>
      <c r="K22" s="8">
        <v>12250314</v>
      </c>
      <c r="M22" s="8">
        <v>66670377923</v>
      </c>
      <c r="O22" s="8">
        <v>35712009315</v>
      </c>
      <c r="Q22" s="16">
        <v>30958368608</v>
      </c>
      <c r="R22" s="16"/>
    </row>
    <row r="23" spans="1:18" ht="21.75" customHeight="1" x14ac:dyDescent="0.2">
      <c r="A23" s="8" t="s">
        <v>155</v>
      </c>
      <c r="C23" s="8">
        <v>637500</v>
      </c>
      <c r="E23" s="8">
        <v>17105750275</v>
      </c>
      <c r="G23" s="8">
        <v>11759016137</v>
      </c>
      <c r="I23" s="8">
        <v>5346734138</v>
      </c>
      <c r="K23" s="8">
        <v>637500</v>
      </c>
      <c r="M23" s="8">
        <v>17105750275</v>
      </c>
      <c r="O23" s="8">
        <v>11759016137</v>
      </c>
      <c r="Q23" s="16">
        <v>5346734138</v>
      </c>
      <c r="R23" s="16"/>
    </row>
    <row r="24" spans="1:18" ht="21.75" customHeight="1" x14ac:dyDescent="0.2">
      <c r="A24" s="8" t="s">
        <v>103</v>
      </c>
      <c r="C24" s="8">
        <v>469188</v>
      </c>
      <c r="E24" s="8">
        <v>13445565278</v>
      </c>
      <c r="G24" s="8">
        <v>8368281935</v>
      </c>
      <c r="I24" s="8">
        <v>5077283343</v>
      </c>
      <c r="K24" s="8">
        <v>5000000</v>
      </c>
      <c r="M24" s="8">
        <v>130950845697</v>
      </c>
      <c r="O24" s="8">
        <v>89178345772</v>
      </c>
      <c r="Q24" s="16">
        <v>41772499925</v>
      </c>
      <c r="R24" s="16"/>
    </row>
    <row r="25" spans="1:18" ht="21.75" customHeight="1" x14ac:dyDescent="0.2">
      <c r="A25" s="8" t="s">
        <v>48</v>
      </c>
      <c r="C25" s="8">
        <v>42055099</v>
      </c>
      <c r="E25" s="8">
        <v>267325535965</v>
      </c>
      <c r="G25" s="8">
        <v>96616231667</v>
      </c>
      <c r="I25" s="8">
        <v>170709304298</v>
      </c>
      <c r="K25" s="8">
        <v>102255099</v>
      </c>
      <c r="M25" s="8">
        <v>571115212535</v>
      </c>
      <c r="O25" s="8">
        <v>234918061580</v>
      </c>
      <c r="Q25" s="16">
        <v>336197150955</v>
      </c>
      <c r="R25" s="16"/>
    </row>
    <row r="26" spans="1:18" ht="21.75" customHeight="1" x14ac:dyDescent="0.2">
      <c r="A26" s="8" t="s">
        <v>121</v>
      </c>
      <c r="C26" s="8">
        <v>300000</v>
      </c>
      <c r="E26" s="8">
        <v>2691036247</v>
      </c>
      <c r="G26" s="8">
        <v>1615259476</v>
      </c>
      <c r="I26" s="8">
        <v>1075776771</v>
      </c>
      <c r="K26" s="8">
        <v>11275504</v>
      </c>
      <c r="M26" s="8">
        <v>63784006332</v>
      </c>
      <c r="O26" s="8">
        <v>45657102079</v>
      </c>
      <c r="Q26" s="16">
        <v>18126904253</v>
      </c>
      <c r="R26" s="16"/>
    </row>
    <row r="27" spans="1:18" ht="21.75" customHeight="1" x14ac:dyDescent="0.2">
      <c r="A27" s="8" t="s">
        <v>44</v>
      </c>
      <c r="C27" s="8">
        <v>1000000</v>
      </c>
      <c r="E27" s="8">
        <v>1797993248</v>
      </c>
      <c r="G27" s="8">
        <v>1525404329</v>
      </c>
      <c r="I27" s="8">
        <v>272588919</v>
      </c>
      <c r="K27" s="8">
        <v>1000000</v>
      </c>
      <c r="M27" s="8">
        <v>1797993248</v>
      </c>
      <c r="O27" s="8">
        <v>1525404329</v>
      </c>
      <c r="Q27" s="16">
        <v>272588919</v>
      </c>
      <c r="R27" s="16"/>
    </row>
    <row r="28" spans="1:18" ht="21.75" customHeight="1" x14ac:dyDescent="0.2">
      <c r="A28" s="8" t="s">
        <v>141</v>
      </c>
      <c r="C28" s="8">
        <v>3</v>
      </c>
      <c r="E28" s="8">
        <v>4575</v>
      </c>
      <c r="G28" s="8">
        <v>5097</v>
      </c>
      <c r="I28" s="8">
        <v>-522</v>
      </c>
      <c r="K28" s="8">
        <v>40067635</v>
      </c>
      <c r="M28" s="8">
        <v>83849436175</v>
      </c>
      <c r="O28" s="8">
        <v>67842564233</v>
      </c>
      <c r="Q28" s="16">
        <v>16006871942</v>
      </c>
      <c r="R28" s="16"/>
    </row>
    <row r="29" spans="1:18" ht="21.75" customHeight="1" x14ac:dyDescent="0.2">
      <c r="A29" s="8" t="s">
        <v>139</v>
      </c>
      <c r="C29" s="8">
        <v>3612055</v>
      </c>
      <c r="E29" s="8">
        <v>171954755552</v>
      </c>
      <c r="G29" s="8">
        <v>103276978809</v>
      </c>
      <c r="I29" s="8">
        <v>68677776743</v>
      </c>
      <c r="K29" s="8">
        <v>3612055</v>
      </c>
      <c r="M29" s="8">
        <v>171954755552</v>
      </c>
      <c r="O29" s="8">
        <v>103276978809</v>
      </c>
      <c r="Q29" s="16">
        <v>68677776743</v>
      </c>
      <c r="R29" s="16"/>
    </row>
    <row r="30" spans="1:18" ht="21.75" customHeight="1" x14ac:dyDescent="0.2">
      <c r="A30" s="8" t="s">
        <v>62</v>
      </c>
      <c r="C30" s="8">
        <v>8499975</v>
      </c>
      <c r="E30" s="8">
        <v>22201934700</v>
      </c>
      <c r="G30" s="8">
        <v>14175483416</v>
      </c>
      <c r="I30" s="8">
        <v>8026451284</v>
      </c>
      <c r="K30" s="8">
        <v>8499975</v>
      </c>
      <c r="M30" s="8">
        <v>22201934700</v>
      </c>
      <c r="O30" s="8">
        <v>14175483416</v>
      </c>
      <c r="Q30" s="16">
        <v>8026451284</v>
      </c>
      <c r="R30" s="16"/>
    </row>
    <row r="31" spans="1:18" ht="21.75" customHeight="1" x14ac:dyDescent="0.2">
      <c r="A31" s="8" t="s">
        <v>72</v>
      </c>
      <c r="C31" s="8">
        <v>12900000</v>
      </c>
      <c r="E31" s="8">
        <v>57773813550</v>
      </c>
      <c r="G31" s="8">
        <v>29891082381</v>
      </c>
      <c r="I31" s="8">
        <v>27882731169</v>
      </c>
      <c r="K31" s="8">
        <v>12900000</v>
      </c>
      <c r="M31" s="8">
        <v>57773813550</v>
      </c>
      <c r="O31" s="8">
        <v>29891082381</v>
      </c>
      <c r="Q31" s="16">
        <v>27882731169</v>
      </c>
      <c r="R31" s="16"/>
    </row>
    <row r="32" spans="1:18" ht="21.75" customHeight="1" x14ac:dyDescent="0.2">
      <c r="A32" s="8" t="s">
        <v>73</v>
      </c>
      <c r="C32" s="8">
        <v>15700000</v>
      </c>
      <c r="E32" s="8">
        <v>70060216053</v>
      </c>
      <c r="G32" s="8">
        <v>28742588958</v>
      </c>
      <c r="I32" s="8">
        <v>41317627095</v>
      </c>
      <c r="K32" s="8">
        <v>15700000</v>
      </c>
      <c r="M32" s="8">
        <v>70060216053</v>
      </c>
      <c r="O32" s="8">
        <v>28742588958</v>
      </c>
      <c r="Q32" s="16">
        <v>41317627095</v>
      </c>
      <c r="R32" s="16"/>
    </row>
    <row r="33" spans="1:18" ht="21.75" customHeight="1" x14ac:dyDescent="0.2">
      <c r="A33" s="8" t="s">
        <v>104</v>
      </c>
      <c r="C33" s="8">
        <v>1</v>
      </c>
      <c r="E33" s="8">
        <v>1405</v>
      </c>
      <c r="G33" s="8">
        <v>1820</v>
      </c>
      <c r="I33" s="8">
        <v>-415</v>
      </c>
      <c r="K33" s="8">
        <v>39383568</v>
      </c>
      <c r="M33" s="8">
        <v>113757542793</v>
      </c>
      <c r="O33" s="8">
        <v>72113268695</v>
      </c>
      <c r="Q33" s="16">
        <v>41644274098</v>
      </c>
      <c r="R33" s="16"/>
    </row>
    <row r="34" spans="1:18" ht="21.75" customHeight="1" x14ac:dyDescent="0.2">
      <c r="A34" s="8" t="s">
        <v>45</v>
      </c>
      <c r="C34" s="8">
        <v>47197105</v>
      </c>
      <c r="E34" s="8">
        <v>128460888897</v>
      </c>
      <c r="G34" s="8">
        <v>85422062992</v>
      </c>
      <c r="I34" s="8">
        <v>43038825905</v>
      </c>
      <c r="K34" s="8">
        <v>47197105</v>
      </c>
      <c r="M34" s="8">
        <v>128460888897</v>
      </c>
      <c r="O34" s="8">
        <v>85422062992</v>
      </c>
      <c r="Q34" s="16">
        <v>43038825905</v>
      </c>
      <c r="R34" s="16"/>
    </row>
    <row r="35" spans="1:18" ht="21.75" customHeight="1" x14ac:dyDescent="0.2">
      <c r="A35" s="8" t="s">
        <v>83</v>
      </c>
      <c r="C35" s="8">
        <v>13600000</v>
      </c>
      <c r="E35" s="8">
        <v>157898825169</v>
      </c>
      <c r="G35" s="8">
        <v>122763505862</v>
      </c>
      <c r="I35" s="8">
        <v>35135319307</v>
      </c>
      <c r="K35" s="8">
        <v>20400000</v>
      </c>
      <c r="M35" s="8">
        <v>215096838905</v>
      </c>
      <c r="O35" s="8">
        <v>184145258789</v>
      </c>
      <c r="Q35" s="16">
        <v>30951580116</v>
      </c>
      <c r="R35" s="16"/>
    </row>
    <row r="36" spans="1:18" ht="21.75" customHeight="1" x14ac:dyDescent="0.2">
      <c r="A36" s="8" t="s">
        <v>64</v>
      </c>
      <c r="C36" s="8">
        <v>20000000</v>
      </c>
      <c r="E36" s="8">
        <v>2065446595</v>
      </c>
      <c r="G36" s="8">
        <v>2065446595</v>
      </c>
      <c r="I36" s="8">
        <v>0</v>
      </c>
      <c r="K36" s="8">
        <v>20000000</v>
      </c>
      <c r="M36" s="8">
        <v>2065446595</v>
      </c>
      <c r="O36" s="8">
        <v>2065446595</v>
      </c>
      <c r="Q36" s="16">
        <v>0</v>
      </c>
      <c r="R36" s="16"/>
    </row>
    <row r="37" spans="1:18" ht="21.75" customHeight="1" x14ac:dyDescent="0.2">
      <c r="A37" s="8" t="s">
        <v>57</v>
      </c>
      <c r="C37" s="8">
        <v>1</v>
      </c>
      <c r="E37" s="8">
        <v>2584</v>
      </c>
      <c r="G37" s="8">
        <v>3101</v>
      </c>
      <c r="I37" s="8">
        <v>-517</v>
      </c>
      <c r="K37" s="8">
        <v>19636364</v>
      </c>
      <c r="M37" s="8">
        <v>53619926918</v>
      </c>
      <c r="O37" s="8">
        <v>60905532600</v>
      </c>
      <c r="Q37" s="16">
        <v>-7285605682</v>
      </c>
      <c r="R37" s="16"/>
    </row>
    <row r="38" spans="1:18" ht="21.75" customHeight="1" x14ac:dyDescent="0.2">
      <c r="A38" s="8" t="s">
        <v>60</v>
      </c>
      <c r="C38" s="8">
        <v>1460664</v>
      </c>
      <c r="E38" s="8">
        <v>2101590961</v>
      </c>
      <c r="G38" s="8">
        <v>1016622144</v>
      </c>
      <c r="I38" s="8">
        <v>1084968817</v>
      </c>
      <c r="K38" s="8">
        <v>1460664</v>
      </c>
      <c r="M38" s="8">
        <v>2101590961</v>
      </c>
      <c r="O38" s="8">
        <v>1016622144</v>
      </c>
      <c r="Q38" s="16">
        <v>1084968817</v>
      </c>
      <c r="R38" s="16"/>
    </row>
    <row r="39" spans="1:18" ht="21.75" customHeight="1" x14ac:dyDescent="0.2">
      <c r="A39" s="8" t="s">
        <v>96</v>
      </c>
      <c r="C39" s="8">
        <v>20901578</v>
      </c>
      <c r="E39" s="8">
        <v>70492552079</v>
      </c>
      <c r="G39" s="8">
        <v>48159727068</v>
      </c>
      <c r="I39" s="8">
        <v>22332825011</v>
      </c>
      <c r="K39" s="8">
        <v>20901578</v>
      </c>
      <c r="M39" s="8">
        <v>70492552079</v>
      </c>
      <c r="O39" s="8">
        <v>48159727068</v>
      </c>
      <c r="Q39" s="16">
        <v>22332825011</v>
      </c>
      <c r="R39" s="16"/>
    </row>
    <row r="40" spans="1:18" ht="21.75" customHeight="1" x14ac:dyDescent="0.2">
      <c r="A40" s="8" t="s">
        <v>106</v>
      </c>
      <c r="C40" s="8">
        <v>7000000</v>
      </c>
      <c r="E40" s="8">
        <v>152932622123</v>
      </c>
      <c r="G40" s="8">
        <v>96022627340</v>
      </c>
      <c r="I40" s="8">
        <v>56909994783</v>
      </c>
      <c r="K40" s="8">
        <v>7000000</v>
      </c>
      <c r="M40" s="8">
        <v>152932622123</v>
      </c>
      <c r="O40" s="8">
        <v>96022627340</v>
      </c>
      <c r="Q40" s="16">
        <v>56909994783</v>
      </c>
      <c r="R40" s="16"/>
    </row>
    <row r="41" spans="1:18" ht="21.75" customHeight="1" x14ac:dyDescent="0.2">
      <c r="A41" s="8" t="s">
        <v>82</v>
      </c>
      <c r="C41" s="8">
        <v>2909091</v>
      </c>
      <c r="E41" s="8">
        <v>76365590664</v>
      </c>
      <c r="G41" s="8">
        <v>58728035709</v>
      </c>
      <c r="I41" s="8">
        <v>17637554955</v>
      </c>
      <c r="K41" s="8">
        <v>2909091</v>
      </c>
      <c r="M41" s="8">
        <v>76365590664</v>
      </c>
      <c r="O41" s="8">
        <v>58728035709</v>
      </c>
      <c r="Q41" s="16">
        <v>17637554955</v>
      </c>
      <c r="R41" s="16"/>
    </row>
    <row r="42" spans="1:18" ht="21.75" customHeight="1" x14ac:dyDescent="0.2">
      <c r="A42" s="8" t="s">
        <v>50</v>
      </c>
      <c r="C42" s="8">
        <v>5580085</v>
      </c>
      <c r="E42" s="8">
        <v>138517688273</v>
      </c>
      <c r="G42" s="8">
        <v>88724451868</v>
      </c>
      <c r="I42" s="8">
        <v>49793236405</v>
      </c>
      <c r="K42" s="8">
        <v>7293606</v>
      </c>
      <c r="M42" s="8">
        <v>170954695827</v>
      </c>
      <c r="O42" s="8">
        <v>115969773667</v>
      </c>
      <c r="Q42" s="16">
        <v>54984922160</v>
      </c>
      <c r="R42" s="16"/>
    </row>
    <row r="43" spans="1:18" ht="21.75" customHeight="1" x14ac:dyDescent="0.2">
      <c r="A43" s="8" t="s">
        <v>145</v>
      </c>
      <c r="C43" s="8">
        <v>8361401</v>
      </c>
      <c r="E43" s="8">
        <v>100479557726</v>
      </c>
      <c r="G43" s="8">
        <v>74778223237</v>
      </c>
      <c r="I43" s="8">
        <v>25701334489</v>
      </c>
      <c r="K43" s="8">
        <v>13399685</v>
      </c>
      <c r="M43" s="8">
        <v>143536822614</v>
      </c>
      <c r="O43" s="8">
        <v>119836931186</v>
      </c>
      <c r="Q43" s="16">
        <v>23699891428</v>
      </c>
      <c r="R43" s="16"/>
    </row>
    <row r="44" spans="1:18" ht="21.75" customHeight="1" x14ac:dyDescent="0.2">
      <c r="A44" s="8" t="s">
        <v>30</v>
      </c>
      <c r="C44" s="8">
        <v>3</v>
      </c>
      <c r="E44" s="8">
        <v>6345</v>
      </c>
      <c r="G44" s="8">
        <v>13280</v>
      </c>
      <c r="I44" s="8">
        <v>-6935</v>
      </c>
      <c r="K44" s="8">
        <v>10151906</v>
      </c>
      <c r="M44" s="8">
        <v>88950362281</v>
      </c>
      <c r="O44" s="8">
        <v>44950250611</v>
      </c>
      <c r="Q44" s="16">
        <v>44000111670</v>
      </c>
      <c r="R44" s="16"/>
    </row>
    <row r="45" spans="1:18" ht="21.75" customHeight="1" x14ac:dyDescent="0.2">
      <c r="A45" s="8" t="s">
        <v>93</v>
      </c>
      <c r="C45" s="8">
        <v>700000</v>
      </c>
      <c r="E45" s="8">
        <v>20072394137</v>
      </c>
      <c r="G45" s="8">
        <v>18644336471</v>
      </c>
      <c r="I45" s="8">
        <v>1428057666</v>
      </c>
      <c r="K45" s="8">
        <v>1000000</v>
      </c>
      <c r="M45" s="8">
        <v>28674288356</v>
      </c>
      <c r="O45" s="8">
        <v>26634766390</v>
      </c>
      <c r="Q45" s="16">
        <v>2039521966</v>
      </c>
      <c r="R45" s="16"/>
    </row>
    <row r="46" spans="1:18" ht="21.75" customHeight="1" x14ac:dyDescent="0.2">
      <c r="A46" s="8" t="s">
        <v>54</v>
      </c>
      <c r="C46" s="8">
        <v>12590191</v>
      </c>
      <c r="E46" s="8">
        <v>103570294769</v>
      </c>
      <c r="G46" s="8">
        <v>86839217507</v>
      </c>
      <c r="I46" s="8">
        <v>16731077262</v>
      </c>
      <c r="K46" s="8">
        <v>12590191</v>
      </c>
      <c r="M46" s="8">
        <v>103570294769</v>
      </c>
      <c r="O46" s="8">
        <v>86839217507</v>
      </c>
      <c r="Q46" s="16">
        <v>16731077262</v>
      </c>
      <c r="R46" s="16"/>
    </row>
    <row r="47" spans="1:18" ht="21.75" customHeight="1" x14ac:dyDescent="0.2">
      <c r="A47" s="8" t="s">
        <v>161</v>
      </c>
      <c r="C47" s="8">
        <v>15000000</v>
      </c>
      <c r="E47" s="8">
        <v>62513010436</v>
      </c>
      <c r="G47" s="8">
        <v>47374928453</v>
      </c>
      <c r="I47" s="8">
        <v>15138081983</v>
      </c>
      <c r="K47" s="8">
        <v>15000000</v>
      </c>
      <c r="M47" s="8">
        <v>62513010436</v>
      </c>
      <c r="O47" s="8">
        <v>47374928453</v>
      </c>
      <c r="Q47" s="16">
        <v>15138081983</v>
      </c>
      <c r="R47" s="16"/>
    </row>
    <row r="48" spans="1:18" ht="21.75" customHeight="1" x14ac:dyDescent="0.2">
      <c r="A48" s="8" t="s">
        <v>113</v>
      </c>
      <c r="C48" s="8">
        <v>37426679</v>
      </c>
      <c r="E48" s="8">
        <v>91164408201</v>
      </c>
      <c r="G48" s="8">
        <v>44545283448</v>
      </c>
      <c r="I48" s="8">
        <v>46619124753</v>
      </c>
      <c r="K48" s="8">
        <v>53585941</v>
      </c>
      <c r="M48" s="8">
        <v>119484936621</v>
      </c>
      <c r="O48" s="8">
        <v>63778058714</v>
      </c>
      <c r="Q48" s="16">
        <v>55706877907</v>
      </c>
      <c r="R48" s="16"/>
    </row>
    <row r="49" spans="1:18" ht="21.75" customHeight="1" x14ac:dyDescent="0.2">
      <c r="A49" s="8" t="s">
        <v>164</v>
      </c>
      <c r="C49" s="8">
        <v>5000000</v>
      </c>
      <c r="E49" s="8">
        <v>79396789640</v>
      </c>
      <c r="G49" s="8">
        <v>70920277695</v>
      </c>
      <c r="I49" s="8">
        <v>8476511945</v>
      </c>
      <c r="K49" s="8">
        <v>5000000</v>
      </c>
      <c r="M49" s="8">
        <v>79396789640</v>
      </c>
      <c r="O49" s="8">
        <v>70920277695</v>
      </c>
      <c r="Q49" s="16">
        <v>8476511945</v>
      </c>
      <c r="R49" s="16"/>
    </row>
    <row r="50" spans="1:18" ht="21.75" customHeight="1" x14ac:dyDescent="0.2">
      <c r="A50" s="8" t="s">
        <v>55</v>
      </c>
      <c r="C50" s="8">
        <v>43100000</v>
      </c>
      <c r="E50" s="8">
        <v>158296635313</v>
      </c>
      <c r="G50" s="8">
        <v>74979741719</v>
      </c>
      <c r="I50" s="8">
        <v>83316893594</v>
      </c>
      <c r="K50" s="8">
        <v>86390886</v>
      </c>
      <c r="M50" s="8">
        <v>272940743954</v>
      </c>
      <c r="O50" s="8">
        <v>149401230329</v>
      </c>
      <c r="Q50" s="16">
        <v>123539513625</v>
      </c>
      <c r="R50" s="16"/>
    </row>
    <row r="51" spans="1:18" ht="21.75" customHeight="1" x14ac:dyDescent="0.2">
      <c r="A51" s="8" t="s">
        <v>61</v>
      </c>
      <c r="C51" s="8">
        <v>35000000</v>
      </c>
      <c r="E51" s="8">
        <v>58800648915</v>
      </c>
      <c r="G51" s="8">
        <v>37023367528</v>
      </c>
      <c r="I51" s="8">
        <v>21777281387</v>
      </c>
      <c r="K51" s="8">
        <v>35000000</v>
      </c>
      <c r="M51" s="8">
        <v>58800648915</v>
      </c>
      <c r="O51" s="8">
        <v>37023367528</v>
      </c>
      <c r="Q51" s="16">
        <v>21777281387</v>
      </c>
      <c r="R51" s="16"/>
    </row>
    <row r="52" spans="1:18" ht="21.75" customHeight="1" x14ac:dyDescent="0.2">
      <c r="A52" s="8" t="s">
        <v>33</v>
      </c>
      <c r="C52" s="8">
        <v>3900000</v>
      </c>
      <c r="E52" s="8">
        <v>18687423807</v>
      </c>
      <c r="G52" s="8">
        <v>15984469347</v>
      </c>
      <c r="I52" s="8">
        <v>2702954460</v>
      </c>
      <c r="K52" s="8">
        <v>3900000</v>
      </c>
      <c r="M52" s="8">
        <v>18687423807</v>
      </c>
      <c r="O52" s="8">
        <v>15984469347</v>
      </c>
      <c r="Q52" s="16">
        <v>2702954460</v>
      </c>
      <c r="R52" s="16"/>
    </row>
    <row r="53" spans="1:18" ht="21.75" customHeight="1" x14ac:dyDescent="0.2">
      <c r="A53" s="8" t="s">
        <v>146</v>
      </c>
      <c r="C53" s="8">
        <v>219000</v>
      </c>
      <c r="E53" s="8">
        <v>6093042484</v>
      </c>
      <c r="G53" s="8">
        <v>5247938958</v>
      </c>
      <c r="I53" s="8">
        <v>845103526</v>
      </c>
      <c r="K53" s="8">
        <v>438000</v>
      </c>
      <c r="M53" s="8">
        <v>12873025076</v>
      </c>
      <c r="O53" s="8">
        <v>10495877914</v>
      </c>
      <c r="Q53" s="16">
        <v>2377147162</v>
      </c>
      <c r="R53" s="16"/>
    </row>
    <row r="54" spans="1:18" ht="21.75" customHeight="1" x14ac:dyDescent="0.2">
      <c r="A54" s="8" t="s">
        <v>143</v>
      </c>
      <c r="C54" s="8">
        <v>1917466</v>
      </c>
      <c r="E54" s="8">
        <v>48638490536</v>
      </c>
      <c r="G54" s="8">
        <v>29313625234</v>
      </c>
      <c r="I54" s="8">
        <v>19324865302</v>
      </c>
      <c r="K54" s="8">
        <v>3800000</v>
      </c>
      <c r="M54" s="8">
        <v>84500423453</v>
      </c>
      <c r="O54" s="8">
        <v>58093220896</v>
      </c>
      <c r="Q54" s="16">
        <v>26407202557</v>
      </c>
      <c r="R54" s="16"/>
    </row>
    <row r="55" spans="1:18" ht="21.75" customHeight="1" x14ac:dyDescent="0.2">
      <c r="A55" s="8" t="s">
        <v>134</v>
      </c>
      <c r="C55" s="8">
        <v>2388905</v>
      </c>
      <c r="E55" s="8">
        <v>11828489792</v>
      </c>
      <c r="G55" s="8">
        <v>6542234520</v>
      </c>
      <c r="I55" s="8">
        <v>5286255272</v>
      </c>
      <c r="K55" s="8">
        <v>56702975</v>
      </c>
      <c r="M55" s="8">
        <v>279540945921</v>
      </c>
      <c r="O55" s="8">
        <v>155286275781</v>
      </c>
      <c r="Q55" s="16">
        <v>124254670140</v>
      </c>
      <c r="R55" s="16"/>
    </row>
    <row r="56" spans="1:18" ht="21.75" customHeight="1" x14ac:dyDescent="0.2">
      <c r="A56" s="8" t="s">
        <v>19</v>
      </c>
      <c r="C56" s="8">
        <v>2737886</v>
      </c>
      <c r="E56" s="8">
        <v>56179182623</v>
      </c>
      <c r="G56" s="8">
        <v>22715931149</v>
      </c>
      <c r="I56" s="8">
        <v>33463251474</v>
      </c>
      <c r="K56" s="8">
        <v>2737886</v>
      </c>
      <c r="M56" s="8">
        <v>56179182623</v>
      </c>
      <c r="O56" s="8">
        <v>22715931149</v>
      </c>
      <c r="Q56" s="16">
        <v>33463251474</v>
      </c>
      <c r="R56" s="16"/>
    </row>
    <row r="57" spans="1:18" ht="21.75" customHeight="1" x14ac:dyDescent="0.2">
      <c r="A57" s="8" t="s">
        <v>123</v>
      </c>
      <c r="C57" s="8">
        <v>4950000</v>
      </c>
      <c r="E57" s="8">
        <v>199858559341</v>
      </c>
      <c r="G57" s="8">
        <v>102398985878</v>
      </c>
      <c r="I57" s="8">
        <v>97459573463</v>
      </c>
      <c r="K57" s="8">
        <v>4950000</v>
      </c>
      <c r="M57" s="8">
        <v>199858559341</v>
      </c>
      <c r="O57" s="8">
        <v>102398985878</v>
      </c>
      <c r="Q57" s="16">
        <v>97459573463</v>
      </c>
      <c r="R57" s="16"/>
    </row>
    <row r="58" spans="1:18" ht="21.75" customHeight="1" x14ac:dyDescent="0.2">
      <c r="A58" s="8" t="s">
        <v>128</v>
      </c>
      <c r="C58" s="8">
        <v>382001</v>
      </c>
      <c r="E58" s="8">
        <v>11299587259</v>
      </c>
      <c r="G58" s="8">
        <v>6606720143</v>
      </c>
      <c r="I58" s="8">
        <v>4692867116</v>
      </c>
      <c r="K58" s="8">
        <v>5577154</v>
      </c>
      <c r="M58" s="8">
        <v>152389632568</v>
      </c>
      <c r="O58" s="8">
        <v>96457065975</v>
      </c>
      <c r="Q58" s="16">
        <v>55932566593</v>
      </c>
      <c r="R58" s="16"/>
    </row>
    <row r="59" spans="1:18" ht="21.75" customHeight="1" x14ac:dyDescent="0.2">
      <c r="A59" s="8" t="s">
        <v>116</v>
      </c>
      <c r="C59" s="8">
        <v>95580745</v>
      </c>
      <c r="E59" s="8">
        <v>852651332397</v>
      </c>
      <c r="G59" s="8">
        <v>404439504436</v>
      </c>
      <c r="I59" s="8">
        <v>448211827961</v>
      </c>
      <c r="K59" s="8">
        <v>106082247</v>
      </c>
      <c r="M59" s="8">
        <v>906642307593</v>
      </c>
      <c r="O59" s="8">
        <v>448875465515</v>
      </c>
      <c r="Q59" s="16">
        <v>457766842078</v>
      </c>
      <c r="R59" s="16"/>
    </row>
    <row r="60" spans="1:18" ht="21.75" customHeight="1" x14ac:dyDescent="0.2">
      <c r="A60" s="8" t="s">
        <v>36</v>
      </c>
      <c r="C60" s="8">
        <v>1</v>
      </c>
      <c r="E60" s="8">
        <v>7977</v>
      </c>
      <c r="G60" s="8">
        <v>8690</v>
      </c>
      <c r="I60" s="8">
        <v>-713</v>
      </c>
      <c r="K60" s="8">
        <v>14568420</v>
      </c>
      <c r="M60" s="8">
        <v>169385388411</v>
      </c>
      <c r="O60" s="8">
        <v>145922912273</v>
      </c>
      <c r="Q60" s="16">
        <v>23462476138</v>
      </c>
      <c r="R60" s="16"/>
    </row>
    <row r="61" spans="1:18" ht="21.75" customHeight="1" x14ac:dyDescent="0.2">
      <c r="A61" s="8" t="s">
        <v>98</v>
      </c>
      <c r="C61" s="8">
        <v>6932062</v>
      </c>
      <c r="E61" s="8">
        <v>21025728526</v>
      </c>
      <c r="G61" s="8">
        <v>12096105071</v>
      </c>
      <c r="I61" s="8">
        <v>8929623455</v>
      </c>
      <c r="K61" s="8">
        <v>12245050</v>
      </c>
      <c r="M61" s="8">
        <v>103266600163</v>
      </c>
      <c r="O61" s="8">
        <v>67527446919</v>
      </c>
      <c r="Q61" s="16">
        <v>35739153244</v>
      </c>
      <c r="R61" s="16"/>
    </row>
    <row r="62" spans="1:18" ht="21.75" customHeight="1" x14ac:dyDescent="0.2">
      <c r="A62" s="8" t="s">
        <v>130</v>
      </c>
      <c r="C62" s="8">
        <v>100000</v>
      </c>
      <c r="E62" s="8">
        <v>1151033208</v>
      </c>
      <c r="G62" s="8">
        <v>639094862</v>
      </c>
      <c r="I62" s="8">
        <v>511938346</v>
      </c>
      <c r="K62" s="8">
        <v>100000</v>
      </c>
      <c r="M62" s="8">
        <v>1151033208</v>
      </c>
      <c r="O62" s="8">
        <v>639094862</v>
      </c>
      <c r="Q62" s="16">
        <v>511938346</v>
      </c>
      <c r="R62" s="16"/>
    </row>
    <row r="63" spans="1:18" ht="21.75" customHeight="1" x14ac:dyDescent="0.2">
      <c r="A63" s="8" t="s">
        <v>51</v>
      </c>
      <c r="C63" s="8">
        <v>6354695</v>
      </c>
      <c r="E63" s="8">
        <v>19434309998</v>
      </c>
      <c r="G63" s="8">
        <v>12770581954</v>
      </c>
      <c r="I63" s="8">
        <v>6663728044</v>
      </c>
      <c r="K63" s="8">
        <v>6354695</v>
      </c>
      <c r="M63" s="8">
        <v>19434309998</v>
      </c>
      <c r="O63" s="8">
        <v>12770581954</v>
      </c>
      <c r="Q63" s="16">
        <v>6663728044</v>
      </c>
      <c r="R63" s="16"/>
    </row>
    <row r="64" spans="1:18" ht="21.75" customHeight="1" x14ac:dyDescent="0.2">
      <c r="A64" s="8" t="s">
        <v>111</v>
      </c>
      <c r="C64" s="8">
        <v>0</v>
      </c>
      <c r="E64" s="8">
        <v>0</v>
      </c>
      <c r="G64" s="8">
        <v>0</v>
      </c>
      <c r="I64" s="8">
        <v>0</v>
      </c>
      <c r="K64" s="8">
        <v>6322883</v>
      </c>
      <c r="M64" s="8">
        <v>12947392316</v>
      </c>
      <c r="O64" s="8">
        <v>13648658590</v>
      </c>
      <c r="Q64" s="16">
        <v>-701266274</v>
      </c>
      <c r="R64" s="16"/>
    </row>
    <row r="65" spans="1:18" ht="21.75" customHeight="1" x14ac:dyDescent="0.2">
      <c r="A65" s="8" t="s">
        <v>41</v>
      </c>
      <c r="C65" s="8">
        <v>0</v>
      </c>
      <c r="E65" s="8">
        <v>0</v>
      </c>
      <c r="G65" s="8">
        <v>0</v>
      </c>
      <c r="I65" s="8">
        <v>0</v>
      </c>
      <c r="K65" s="8">
        <v>600000</v>
      </c>
      <c r="M65" s="8">
        <v>12423923516</v>
      </c>
      <c r="O65" s="8">
        <v>6857425644</v>
      </c>
      <c r="Q65" s="16">
        <v>5566497872</v>
      </c>
      <c r="R65" s="16"/>
    </row>
    <row r="66" spans="1:18" ht="21.75" customHeight="1" x14ac:dyDescent="0.2">
      <c r="A66" s="8" t="s">
        <v>157</v>
      </c>
      <c r="C66" s="8">
        <v>0</v>
      </c>
      <c r="E66" s="8">
        <v>0</v>
      </c>
      <c r="G66" s="8">
        <v>0</v>
      </c>
      <c r="I66" s="8">
        <v>0</v>
      </c>
      <c r="K66" s="8">
        <v>4275</v>
      </c>
      <c r="M66" s="8">
        <v>14079049</v>
      </c>
      <c r="O66" s="8">
        <v>11461760</v>
      </c>
      <c r="Q66" s="16">
        <v>2617289</v>
      </c>
      <c r="R66" s="16"/>
    </row>
    <row r="67" spans="1:18" ht="21.75" customHeight="1" x14ac:dyDescent="0.2">
      <c r="A67" s="8" t="s">
        <v>207</v>
      </c>
      <c r="C67" s="8">
        <v>0</v>
      </c>
      <c r="E67" s="8">
        <v>0</v>
      </c>
      <c r="G67" s="8">
        <v>0</v>
      </c>
      <c r="I67" s="8">
        <v>0</v>
      </c>
      <c r="K67" s="8">
        <v>3420506</v>
      </c>
      <c r="M67" s="8">
        <v>248985886890</v>
      </c>
      <c r="O67" s="8">
        <v>251141364227</v>
      </c>
      <c r="Q67" s="16">
        <v>-2155477337</v>
      </c>
      <c r="R67" s="16"/>
    </row>
    <row r="68" spans="1:18" ht="21.75" customHeight="1" x14ac:dyDescent="0.2">
      <c r="A68" s="8" t="s">
        <v>208</v>
      </c>
      <c r="C68" s="8">
        <v>0</v>
      </c>
      <c r="E68" s="8">
        <v>0</v>
      </c>
      <c r="G68" s="8">
        <v>0</v>
      </c>
      <c r="I68" s="8">
        <v>0</v>
      </c>
      <c r="K68" s="8">
        <v>1700000</v>
      </c>
      <c r="M68" s="8">
        <v>2259034786</v>
      </c>
      <c r="O68" s="8">
        <v>3744903296</v>
      </c>
      <c r="Q68" s="16">
        <v>-1485868510</v>
      </c>
      <c r="R68" s="16"/>
    </row>
    <row r="69" spans="1:18" ht="21.75" customHeight="1" x14ac:dyDescent="0.2">
      <c r="A69" s="8" t="s">
        <v>122</v>
      </c>
      <c r="C69" s="8">
        <v>0</v>
      </c>
      <c r="E69" s="8">
        <v>0</v>
      </c>
      <c r="G69" s="8">
        <v>0</v>
      </c>
      <c r="I69" s="8">
        <v>0</v>
      </c>
      <c r="K69" s="8">
        <v>10634839</v>
      </c>
      <c r="M69" s="8">
        <v>21126723741</v>
      </c>
      <c r="O69" s="8">
        <v>22267887674</v>
      </c>
      <c r="Q69" s="16">
        <v>-1141163933</v>
      </c>
      <c r="R69" s="16"/>
    </row>
    <row r="70" spans="1:18" ht="21.75" customHeight="1" x14ac:dyDescent="0.2">
      <c r="A70" s="8" t="s">
        <v>209</v>
      </c>
      <c r="C70" s="8">
        <v>0</v>
      </c>
      <c r="E70" s="8">
        <v>0</v>
      </c>
      <c r="G70" s="8">
        <v>0</v>
      </c>
      <c r="I70" s="8">
        <v>0</v>
      </c>
      <c r="K70" s="8">
        <v>2000000</v>
      </c>
      <c r="M70" s="8">
        <v>11011695737</v>
      </c>
      <c r="O70" s="8">
        <v>14235467427</v>
      </c>
      <c r="Q70" s="16">
        <v>-3223771690</v>
      </c>
      <c r="R70" s="16"/>
    </row>
    <row r="71" spans="1:18" ht="21.75" customHeight="1" x14ac:dyDescent="0.2">
      <c r="A71" s="8" t="s">
        <v>210</v>
      </c>
      <c r="C71" s="8">
        <v>0</v>
      </c>
      <c r="E71" s="8">
        <v>0</v>
      </c>
      <c r="G71" s="8">
        <v>0</v>
      </c>
      <c r="I71" s="8">
        <v>0</v>
      </c>
      <c r="K71" s="8">
        <v>648</v>
      </c>
      <c r="M71" s="8">
        <v>4700266</v>
      </c>
      <c r="O71" s="8">
        <v>4114713</v>
      </c>
      <c r="Q71" s="16">
        <v>585553</v>
      </c>
      <c r="R71" s="16"/>
    </row>
    <row r="72" spans="1:18" ht="21.75" customHeight="1" x14ac:dyDescent="0.2">
      <c r="A72" s="8" t="s">
        <v>211</v>
      </c>
      <c r="C72" s="8">
        <v>0</v>
      </c>
      <c r="E72" s="8">
        <v>0</v>
      </c>
      <c r="G72" s="8">
        <v>0</v>
      </c>
      <c r="I72" s="8">
        <v>0</v>
      </c>
      <c r="K72" s="8">
        <v>1858850</v>
      </c>
      <c r="M72" s="8">
        <v>14003137862</v>
      </c>
      <c r="O72" s="8">
        <v>13390932709</v>
      </c>
      <c r="Q72" s="16">
        <v>612205153</v>
      </c>
      <c r="R72" s="16"/>
    </row>
    <row r="73" spans="1:18" ht="21.75" customHeight="1" x14ac:dyDescent="0.2">
      <c r="A73" s="8" t="s">
        <v>138</v>
      </c>
      <c r="C73" s="8">
        <v>0</v>
      </c>
      <c r="E73" s="8">
        <v>0</v>
      </c>
      <c r="G73" s="8">
        <v>0</v>
      </c>
      <c r="I73" s="8">
        <v>0</v>
      </c>
      <c r="K73" s="8">
        <v>111225</v>
      </c>
      <c r="M73" s="8">
        <v>1986643078</v>
      </c>
      <c r="O73" s="8">
        <v>1510365229</v>
      </c>
      <c r="Q73" s="16">
        <v>476277849</v>
      </c>
      <c r="R73" s="16"/>
    </row>
    <row r="74" spans="1:18" ht="21.75" customHeight="1" x14ac:dyDescent="0.2">
      <c r="A74" s="8" t="s">
        <v>92</v>
      </c>
      <c r="C74" s="8">
        <v>0</v>
      </c>
      <c r="E74" s="8">
        <v>0</v>
      </c>
      <c r="G74" s="8">
        <v>0</v>
      </c>
      <c r="I74" s="8">
        <v>0</v>
      </c>
      <c r="K74" s="8">
        <v>10000000</v>
      </c>
      <c r="M74" s="8">
        <v>129689689881</v>
      </c>
      <c r="O74" s="8">
        <v>71354519757</v>
      </c>
      <c r="Q74" s="16">
        <v>58335170124</v>
      </c>
      <c r="R74" s="16"/>
    </row>
    <row r="75" spans="1:18" ht="21.75" customHeight="1" x14ac:dyDescent="0.2">
      <c r="A75" s="8" t="s">
        <v>212</v>
      </c>
      <c r="C75" s="8">
        <v>0</v>
      </c>
      <c r="E75" s="8">
        <v>0</v>
      </c>
      <c r="G75" s="8">
        <v>0</v>
      </c>
      <c r="I75" s="8">
        <v>0</v>
      </c>
      <c r="K75" s="8">
        <v>2124787</v>
      </c>
      <c r="M75" s="8">
        <v>16033908926</v>
      </c>
      <c r="O75" s="8">
        <v>14358928979</v>
      </c>
      <c r="Q75" s="16">
        <v>1674979947</v>
      </c>
      <c r="R75" s="16"/>
    </row>
    <row r="76" spans="1:18" ht="21.75" customHeight="1" x14ac:dyDescent="0.2">
      <c r="A76" s="8" t="s">
        <v>213</v>
      </c>
      <c r="C76" s="8">
        <v>0</v>
      </c>
      <c r="E76" s="8">
        <v>0</v>
      </c>
      <c r="G76" s="8">
        <v>0</v>
      </c>
      <c r="I76" s="8">
        <v>0</v>
      </c>
      <c r="K76" s="8">
        <v>686523</v>
      </c>
      <c r="M76" s="8">
        <v>3344771456</v>
      </c>
      <c r="O76" s="8">
        <v>2797439652</v>
      </c>
      <c r="Q76" s="16">
        <v>547331804</v>
      </c>
      <c r="R76" s="16"/>
    </row>
    <row r="77" spans="1:18" ht="21.75" customHeight="1" x14ac:dyDescent="0.2">
      <c r="A77" s="8" t="s">
        <v>214</v>
      </c>
      <c r="C77" s="8">
        <v>0</v>
      </c>
      <c r="E77" s="8">
        <v>0</v>
      </c>
      <c r="G77" s="8">
        <v>0</v>
      </c>
      <c r="I77" s="8">
        <v>0</v>
      </c>
      <c r="K77" s="8">
        <v>4600000</v>
      </c>
      <c r="M77" s="8">
        <v>11470442930</v>
      </c>
      <c r="O77" s="8">
        <v>13597472718</v>
      </c>
      <c r="Q77" s="16">
        <v>-2127029788</v>
      </c>
      <c r="R77" s="16"/>
    </row>
    <row r="78" spans="1:18" ht="21.75" customHeight="1" x14ac:dyDescent="0.2">
      <c r="A78" s="8" t="s">
        <v>215</v>
      </c>
      <c r="C78" s="8">
        <v>0</v>
      </c>
      <c r="E78" s="8">
        <v>0</v>
      </c>
      <c r="G78" s="8">
        <v>0</v>
      </c>
      <c r="I78" s="8">
        <v>0</v>
      </c>
      <c r="K78" s="8">
        <v>5600000</v>
      </c>
      <c r="M78" s="8">
        <v>33554006574</v>
      </c>
      <c r="O78" s="8">
        <v>27801312638</v>
      </c>
      <c r="Q78" s="16">
        <v>5752693936</v>
      </c>
      <c r="R78" s="16"/>
    </row>
    <row r="79" spans="1:18" ht="21.75" customHeight="1" x14ac:dyDescent="0.2">
      <c r="A79" s="8" t="s">
        <v>216</v>
      </c>
      <c r="C79" s="8">
        <v>0</v>
      </c>
      <c r="E79" s="8">
        <v>0</v>
      </c>
      <c r="G79" s="8">
        <v>0</v>
      </c>
      <c r="I79" s="8">
        <v>0</v>
      </c>
      <c r="K79" s="8">
        <v>3091901</v>
      </c>
      <c r="M79" s="8">
        <v>15480724859</v>
      </c>
      <c r="O79" s="8">
        <v>11102623264</v>
      </c>
      <c r="Q79" s="16">
        <v>4378101595</v>
      </c>
      <c r="R79" s="16"/>
    </row>
    <row r="80" spans="1:18" ht="21.75" customHeight="1" x14ac:dyDescent="0.2">
      <c r="A80" s="8" t="s">
        <v>217</v>
      </c>
      <c r="C80" s="8">
        <v>0</v>
      </c>
      <c r="E80" s="8">
        <v>0</v>
      </c>
      <c r="G80" s="8">
        <v>0</v>
      </c>
      <c r="I80" s="8">
        <v>0</v>
      </c>
      <c r="K80" s="8">
        <v>1675000</v>
      </c>
      <c r="M80" s="8">
        <v>7711923639</v>
      </c>
      <c r="O80" s="8">
        <v>7221543403</v>
      </c>
      <c r="Q80" s="16">
        <v>490380236</v>
      </c>
      <c r="R80" s="16"/>
    </row>
    <row r="81" spans="1:18" ht="21.75" customHeight="1" x14ac:dyDescent="0.2">
      <c r="A81" s="8" t="s">
        <v>218</v>
      </c>
      <c r="C81" s="8">
        <v>0</v>
      </c>
      <c r="E81" s="8">
        <v>0</v>
      </c>
      <c r="G81" s="8">
        <v>0</v>
      </c>
      <c r="I81" s="8">
        <v>0</v>
      </c>
      <c r="K81" s="8">
        <v>11593596</v>
      </c>
      <c r="M81" s="8">
        <v>19985184060</v>
      </c>
      <c r="O81" s="8">
        <v>19317731733</v>
      </c>
      <c r="Q81" s="16">
        <v>667452327</v>
      </c>
      <c r="R81" s="16"/>
    </row>
    <row r="82" spans="1:18" ht="21.75" customHeight="1" x14ac:dyDescent="0.2">
      <c r="A82" s="8" t="s">
        <v>219</v>
      </c>
      <c r="C82" s="8">
        <v>0</v>
      </c>
      <c r="E82" s="8">
        <v>0</v>
      </c>
      <c r="G82" s="8">
        <v>0</v>
      </c>
      <c r="I82" s="8">
        <v>0</v>
      </c>
      <c r="K82" s="8">
        <v>413101</v>
      </c>
      <c r="M82" s="8">
        <v>4229738287</v>
      </c>
      <c r="O82" s="8">
        <v>4042606634</v>
      </c>
      <c r="Q82" s="16">
        <v>187131653</v>
      </c>
      <c r="R82" s="16"/>
    </row>
    <row r="83" spans="1:18" ht="21.75" customHeight="1" x14ac:dyDescent="0.2">
      <c r="A83" s="8" t="s">
        <v>59</v>
      </c>
      <c r="C83" s="8">
        <v>0</v>
      </c>
      <c r="E83" s="8">
        <v>0</v>
      </c>
      <c r="G83" s="8">
        <v>0</v>
      </c>
      <c r="I83" s="8">
        <v>0</v>
      </c>
      <c r="K83" s="8">
        <v>147680</v>
      </c>
      <c r="M83" s="8">
        <v>1721919078</v>
      </c>
      <c r="O83" s="8">
        <v>1338826560</v>
      </c>
      <c r="Q83" s="16">
        <v>383092518</v>
      </c>
      <c r="R83" s="16"/>
    </row>
    <row r="84" spans="1:18" ht="21.75" customHeight="1" x14ac:dyDescent="0.2">
      <c r="A84" s="8" t="s">
        <v>220</v>
      </c>
      <c r="C84" s="8">
        <v>0</v>
      </c>
      <c r="E84" s="8">
        <v>0</v>
      </c>
      <c r="G84" s="8">
        <v>0</v>
      </c>
      <c r="I84" s="8">
        <v>0</v>
      </c>
      <c r="K84" s="8">
        <v>200000</v>
      </c>
      <c r="M84" s="8">
        <v>8162170732</v>
      </c>
      <c r="O84" s="8">
        <v>7719510123</v>
      </c>
      <c r="Q84" s="16">
        <v>442660609</v>
      </c>
      <c r="R84" s="16"/>
    </row>
    <row r="85" spans="1:18" ht="21.75" customHeight="1" x14ac:dyDescent="0.2">
      <c r="A85" s="8" t="s">
        <v>221</v>
      </c>
      <c r="C85" s="8">
        <v>0</v>
      </c>
      <c r="E85" s="8">
        <v>0</v>
      </c>
      <c r="G85" s="8">
        <v>0</v>
      </c>
      <c r="I85" s="8">
        <v>0</v>
      </c>
      <c r="K85" s="8">
        <v>286324900</v>
      </c>
      <c r="M85" s="8">
        <v>551699198900</v>
      </c>
      <c r="O85" s="8">
        <v>543891414682</v>
      </c>
      <c r="Q85" s="16">
        <v>7807784218</v>
      </c>
      <c r="R85" s="16"/>
    </row>
    <row r="86" spans="1:18" ht="21.75" customHeight="1" x14ac:dyDescent="0.2">
      <c r="A86" s="8" t="s">
        <v>222</v>
      </c>
      <c r="C86" s="8">
        <v>0</v>
      </c>
      <c r="E86" s="8">
        <v>0</v>
      </c>
      <c r="G86" s="8">
        <v>0</v>
      </c>
      <c r="I86" s="8">
        <v>0</v>
      </c>
      <c r="K86" s="8">
        <v>80000000</v>
      </c>
      <c r="M86" s="8">
        <v>255621509256</v>
      </c>
      <c r="O86" s="8">
        <v>171982589440</v>
      </c>
      <c r="Q86" s="16">
        <v>83638919816</v>
      </c>
      <c r="R86" s="16"/>
    </row>
    <row r="87" spans="1:18" ht="21.75" customHeight="1" x14ac:dyDescent="0.2">
      <c r="A87" s="8" t="s">
        <v>223</v>
      </c>
      <c r="C87" s="8">
        <v>0</v>
      </c>
      <c r="E87" s="8">
        <v>0</v>
      </c>
      <c r="G87" s="8">
        <v>0</v>
      </c>
      <c r="I87" s="8">
        <v>0</v>
      </c>
      <c r="K87" s="8">
        <v>3600000</v>
      </c>
      <c r="M87" s="8">
        <v>67076026771</v>
      </c>
      <c r="O87" s="8">
        <v>67032299844</v>
      </c>
      <c r="Q87" s="16">
        <v>43726927</v>
      </c>
      <c r="R87" s="16"/>
    </row>
    <row r="88" spans="1:18" ht="21.75" customHeight="1" x14ac:dyDescent="0.2">
      <c r="A88" s="8" t="s">
        <v>224</v>
      </c>
      <c r="C88" s="8">
        <v>0</v>
      </c>
      <c r="E88" s="8">
        <v>0</v>
      </c>
      <c r="G88" s="8">
        <v>0</v>
      </c>
      <c r="I88" s="8">
        <v>0</v>
      </c>
      <c r="K88" s="8">
        <v>515000</v>
      </c>
      <c r="M88" s="8">
        <v>9021047289</v>
      </c>
      <c r="O88" s="8">
        <v>10353245953</v>
      </c>
      <c r="Q88" s="16">
        <v>-1332198664</v>
      </c>
      <c r="R88" s="16"/>
    </row>
    <row r="89" spans="1:18" ht="21.75" customHeight="1" x14ac:dyDescent="0.2">
      <c r="A89" s="8" t="s">
        <v>225</v>
      </c>
      <c r="C89" s="8">
        <v>0</v>
      </c>
      <c r="E89" s="8">
        <v>0</v>
      </c>
      <c r="G89" s="8">
        <v>0</v>
      </c>
      <c r="I89" s="8">
        <v>0</v>
      </c>
      <c r="K89" s="8">
        <v>3537718</v>
      </c>
      <c r="M89" s="8">
        <v>18359242714</v>
      </c>
      <c r="O89" s="8">
        <v>10074766032</v>
      </c>
      <c r="Q89" s="16">
        <v>8284476682</v>
      </c>
      <c r="R89" s="16"/>
    </row>
    <row r="90" spans="1:18" ht="21.75" customHeight="1" x14ac:dyDescent="0.2">
      <c r="A90" s="8" t="s">
        <v>108</v>
      </c>
      <c r="C90" s="8">
        <v>0</v>
      </c>
      <c r="E90" s="8">
        <v>0</v>
      </c>
      <c r="G90" s="8">
        <v>0</v>
      </c>
      <c r="I90" s="8">
        <v>0</v>
      </c>
      <c r="K90" s="8">
        <v>5142403</v>
      </c>
      <c r="M90" s="8">
        <v>71365417851</v>
      </c>
      <c r="O90" s="8">
        <v>59806506120</v>
      </c>
      <c r="Q90" s="16">
        <v>11558911731</v>
      </c>
      <c r="R90" s="16"/>
    </row>
    <row r="91" spans="1:18" ht="21.75" customHeight="1" x14ac:dyDescent="0.2">
      <c r="A91" s="8" t="s">
        <v>226</v>
      </c>
      <c r="C91" s="8">
        <v>0</v>
      </c>
      <c r="E91" s="8">
        <v>0</v>
      </c>
      <c r="G91" s="8">
        <v>0</v>
      </c>
      <c r="I91" s="8">
        <v>0</v>
      </c>
      <c r="K91" s="8">
        <v>300000</v>
      </c>
      <c r="M91" s="8">
        <v>5963076809</v>
      </c>
      <c r="O91" s="8">
        <v>5782247879</v>
      </c>
      <c r="Q91" s="16">
        <v>180828930</v>
      </c>
      <c r="R91" s="16"/>
    </row>
    <row r="92" spans="1:18" ht="21.75" customHeight="1" x14ac:dyDescent="0.2">
      <c r="A92" s="8" t="s">
        <v>227</v>
      </c>
      <c r="C92" s="8">
        <v>0</v>
      </c>
      <c r="E92" s="8">
        <v>0</v>
      </c>
      <c r="G92" s="8">
        <v>0</v>
      </c>
      <c r="I92" s="8">
        <v>0</v>
      </c>
      <c r="K92" s="8">
        <v>6595000</v>
      </c>
      <c r="M92" s="8">
        <v>27288566292</v>
      </c>
      <c r="O92" s="8">
        <v>34094347586</v>
      </c>
      <c r="Q92" s="16">
        <v>-6805781294</v>
      </c>
      <c r="R92" s="16"/>
    </row>
    <row r="93" spans="1:18" ht="21.75" customHeight="1" x14ac:dyDescent="0.2">
      <c r="A93" s="8" t="s">
        <v>228</v>
      </c>
      <c r="C93" s="8">
        <v>0</v>
      </c>
      <c r="E93" s="8">
        <v>0</v>
      </c>
      <c r="G93" s="8">
        <v>0</v>
      </c>
      <c r="I93" s="8">
        <v>0</v>
      </c>
      <c r="K93" s="8">
        <v>100000</v>
      </c>
      <c r="M93" s="8">
        <v>1270105600</v>
      </c>
      <c r="O93" s="8">
        <v>1259345984</v>
      </c>
      <c r="Q93" s="16">
        <v>10759616</v>
      </c>
      <c r="R93" s="16"/>
    </row>
    <row r="94" spans="1:18" ht="21.75" customHeight="1" x14ac:dyDescent="0.2">
      <c r="A94" s="8" t="s">
        <v>120</v>
      </c>
      <c r="C94" s="8">
        <v>0</v>
      </c>
      <c r="E94" s="8">
        <v>0</v>
      </c>
      <c r="G94" s="8">
        <v>0</v>
      </c>
      <c r="I94" s="8">
        <v>0</v>
      </c>
      <c r="K94" s="8">
        <v>126716529</v>
      </c>
      <c r="M94" s="8">
        <v>239224953803</v>
      </c>
      <c r="O94" s="8">
        <v>186897758812</v>
      </c>
      <c r="Q94" s="16">
        <v>52327194991</v>
      </c>
      <c r="R94" s="16"/>
    </row>
    <row r="95" spans="1:18" ht="21.75" customHeight="1" x14ac:dyDescent="0.2">
      <c r="A95" s="8" t="s">
        <v>229</v>
      </c>
      <c r="C95" s="8">
        <v>0</v>
      </c>
      <c r="E95" s="8">
        <v>0</v>
      </c>
      <c r="G95" s="8">
        <v>0</v>
      </c>
      <c r="I95" s="8">
        <v>0</v>
      </c>
      <c r="K95" s="8">
        <v>5100000</v>
      </c>
      <c r="M95" s="8">
        <v>47297053858</v>
      </c>
      <c r="O95" s="8">
        <v>46379303368</v>
      </c>
      <c r="Q95" s="16">
        <v>917750490</v>
      </c>
      <c r="R95" s="16"/>
    </row>
    <row r="96" spans="1:18" ht="21.75" customHeight="1" x14ac:dyDescent="0.2">
      <c r="A96" s="8" t="s">
        <v>230</v>
      </c>
      <c r="C96" s="8">
        <v>0</v>
      </c>
      <c r="E96" s="8">
        <v>0</v>
      </c>
      <c r="G96" s="8">
        <v>0</v>
      </c>
      <c r="I96" s="8">
        <v>0</v>
      </c>
      <c r="K96" s="8">
        <v>4000000</v>
      </c>
      <c r="M96" s="8">
        <v>108649784809</v>
      </c>
      <c r="O96" s="8">
        <v>110697748800</v>
      </c>
      <c r="Q96" s="16">
        <v>-2047963991</v>
      </c>
      <c r="R96" s="16"/>
    </row>
    <row r="97" spans="1:18" ht="21.75" customHeight="1" x14ac:dyDescent="0.2">
      <c r="A97" s="8" t="s">
        <v>75</v>
      </c>
      <c r="C97" s="8">
        <v>0</v>
      </c>
      <c r="E97" s="8">
        <v>0</v>
      </c>
      <c r="G97" s="8">
        <v>0</v>
      </c>
      <c r="I97" s="8">
        <v>0</v>
      </c>
      <c r="K97" s="8">
        <v>5000000</v>
      </c>
      <c r="M97" s="8">
        <v>13793519838</v>
      </c>
      <c r="O97" s="8">
        <v>13836763102</v>
      </c>
      <c r="Q97" s="16">
        <v>-43243264</v>
      </c>
      <c r="R97" s="16"/>
    </row>
    <row r="98" spans="1:18" ht="21.75" customHeight="1" x14ac:dyDescent="0.2">
      <c r="A98" s="8" t="s">
        <v>27</v>
      </c>
      <c r="C98" s="8">
        <v>0</v>
      </c>
      <c r="E98" s="8">
        <v>0</v>
      </c>
      <c r="G98" s="8">
        <v>0</v>
      </c>
      <c r="I98" s="8">
        <v>0</v>
      </c>
      <c r="K98" s="8">
        <v>35500000</v>
      </c>
      <c r="M98" s="8">
        <v>85500410042</v>
      </c>
      <c r="O98" s="8">
        <v>87238785725</v>
      </c>
      <c r="Q98" s="16">
        <v>-1738375683</v>
      </c>
      <c r="R98" s="16"/>
    </row>
    <row r="99" spans="1:18" ht="21.75" customHeight="1" x14ac:dyDescent="0.2">
      <c r="A99" s="8" t="s">
        <v>231</v>
      </c>
      <c r="C99" s="8">
        <v>0</v>
      </c>
      <c r="E99" s="8">
        <v>0</v>
      </c>
      <c r="G99" s="8">
        <v>0</v>
      </c>
      <c r="I99" s="8">
        <v>0</v>
      </c>
      <c r="K99" s="8">
        <v>4000000</v>
      </c>
      <c r="M99" s="8">
        <v>6327414141</v>
      </c>
      <c r="O99" s="8">
        <v>5569798496</v>
      </c>
      <c r="Q99" s="16">
        <v>757615645</v>
      </c>
      <c r="R99" s="16"/>
    </row>
    <row r="100" spans="1:18" ht="21.75" customHeight="1" x14ac:dyDescent="0.2">
      <c r="A100" s="8" t="s">
        <v>80</v>
      </c>
      <c r="C100" s="8">
        <v>0</v>
      </c>
      <c r="E100" s="8">
        <v>0</v>
      </c>
      <c r="G100" s="8">
        <v>0</v>
      </c>
      <c r="I100" s="8">
        <v>0</v>
      </c>
      <c r="K100" s="8">
        <v>6413289</v>
      </c>
      <c r="M100" s="8">
        <v>24803767067</v>
      </c>
      <c r="O100" s="8">
        <v>23685744535</v>
      </c>
      <c r="Q100" s="16">
        <v>1118022532</v>
      </c>
      <c r="R100" s="16"/>
    </row>
    <row r="101" spans="1:18" ht="21.75" customHeight="1" x14ac:dyDescent="0.2">
      <c r="A101" s="8" t="s">
        <v>114</v>
      </c>
      <c r="C101" s="8">
        <v>0</v>
      </c>
      <c r="E101" s="8">
        <v>0</v>
      </c>
      <c r="G101" s="8">
        <v>0</v>
      </c>
      <c r="I101" s="8">
        <v>0</v>
      </c>
      <c r="K101" s="8">
        <v>6514227</v>
      </c>
      <c r="M101" s="8">
        <v>23515183544</v>
      </c>
      <c r="O101" s="8">
        <v>20322875388</v>
      </c>
      <c r="Q101" s="16">
        <v>3192308156</v>
      </c>
      <c r="R101" s="16"/>
    </row>
    <row r="102" spans="1:18" ht="21.75" customHeight="1" x14ac:dyDescent="0.2">
      <c r="A102" s="8" t="s">
        <v>159</v>
      </c>
      <c r="C102" s="8">
        <v>0</v>
      </c>
      <c r="E102" s="8">
        <v>0</v>
      </c>
      <c r="G102" s="8">
        <v>0</v>
      </c>
      <c r="I102" s="8">
        <v>0</v>
      </c>
      <c r="K102" s="8">
        <v>800000</v>
      </c>
      <c r="M102" s="8">
        <v>10962599008</v>
      </c>
      <c r="O102" s="8">
        <v>9948431939</v>
      </c>
      <c r="Q102" s="16">
        <v>1014167069</v>
      </c>
      <c r="R102" s="16"/>
    </row>
    <row r="103" spans="1:18" ht="21.75" customHeight="1" x14ac:dyDescent="0.2">
      <c r="A103" s="8" t="s">
        <v>232</v>
      </c>
      <c r="C103" s="8">
        <v>0</v>
      </c>
      <c r="E103" s="8">
        <v>0</v>
      </c>
      <c r="G103" s="8">
        <v>0</v>
      </c>
      <c r="I103" s="8">
        <v>0</v>
      </c>
      <c r="K103" s="8">
        <v>1311932</v>
      </c>
      <c r="M103" s="8">
        <v>14241591081</v>
      </c>
      <c r="O103" s="8">
        <v>5971919340</v>
      </c>
      <c r="Q103" s="16">
        <v>8269671741</v>
      </c>
      <c r="R103" s="16"/>
    </row>
    <row r="104" spans="1:18" ht="21.75" customHeight="1" x14ac:dyDescent="0.2">
      <c r="A104" s="8" t="s">
        <v>233</v>
      </c>
      <c r="C104" s="8">
        <v>0</v>
      </c>
      <c r="E104" s="8">
        <v>0</v>
      </c>
      <c r="G104" s="8">
        <v>0</v>
      </c>
      <c r="I104" s="8">
        <v>0</v>
      </c>
      <c r="K104" s="8">
        <v>300000</v>
      </c>
      <c r="M104" s="8">
        <v>1604500638</v>
      </c>
      <c r="O104" s="8">
        <v>1191164824</v>
      </c>
      <c r="Q104" s="16">
        <v>413335814</v>
      </c>
      <c r="R104" s="16"/>
    </row>
    <row r="105" spans="1:18" ht="21.75" customHeight="1" x14ac:dyDescent="0.2">
      <c r="A105" s="8" t="s">
        <v>234</v>
      </c>
      <c r="C105" s="8">
        <v>0</v>
      </c>
      <c r="E105" s="8">
        <v>0</v>
      </c>
      <c r="G105" s="8">
        <v>0</v>
      </c>
      <c r="I105" s="8">
        <v>0</v>
      </c>
      <c r="K105" s="8">
        <v>335</v>
      </c>
      <c r="M105" s="8">
        <v>2057625</v>
      </c>
      <c r="O105" s="8">
        <v>2054296</v>
      </c>
      <c r="Q105" s="16">
        <v>3329</v>
      </c>
      <c r="R105" s="16"/>
    </row>
    <row r="106" spans="1:18" ht="21.75" customHeight="1" x14ac:dyDescent="0.2">
      <c r="A106" s="8" t="s">
        <v>235</v>
      </c>
      <c r="C106" s="8">
        <v>0</v>
      </c>
      <c r="E106" s="8">
        <v>0</v>
      </c>
      <c r="G106" s="8">
        <v>0</v>
      </c>
      <c r="I106" s="8">
        <v>0</v>
      </c>
      <c r="K106" s="8">
        <v>562500</v>
      </c>
      <c r="M106" s="8">
        <v>4902575856</v>
      </c>
      <c r="O106" s="8">
        <v>5542448118</v>
      </c>
      <c r="Q106" s="16">
        <v>-639872262</v>
      </c>
      <c r="R106" s="16"/>
    </row>
    <row r="107" spans="1:18" ht="21.75" customHeight="1" x14ac:dyDescent="0.2">
      <c r="A107" s="8" t="s">
        <v>86</v>
      </c>
      <c r="C107" s="8">
        <v>0</v>
      </c>
      <c r="E107" s="8">
        <v>0</v>
      </c>
      <c r="G107" s="8">
        <v>0</v>
      </c>
      <c r="I107" s="8">
        <v>0</v>
      </c>
      <c r="K107" s="8">
        <v>10000181</v>
      </c>
      <c r="M107" s="8">
        <v>26386809900</v>
      </c>
      <c r="O107" s="8">
        <v>23683097904</v>
      </c>
      <c r="Q107" s="16">
        <v>2703711996</v>
      </c>
      <c r="R107" s="16"/>
    </row>
    <row r="108" spans="1:18" ht="21.75" customHeight="1" x14ac:dyDescent="0.2">
      <c r="A108" s="8" t="s">
        <v>236</v>
      </c>
      <c r="C108" s="8">
        <v>0</v>
      </c>
      <c r="E108" s="8">
        <v>0</v>
      </c>
      <c r="G108" s="8">
        <v>0</v>
      </c>
      <c r="I108" s="8">
        <v>0</v>
      </c>
      <c r="K108" s="8">
        <v>2110021</v>
      </c>
      <c r="M108" s="8">
        <v>44078237696</v>
      </c>
      <c r="O108" s="8">
        <v>29133922537</v>
      </c>
      <c r="Q108" s="16">
        <v>14944315159</v>
      </c>
      <c r="R108" s="16"/>
    </row>
    <row r="109" spans="1:18" ht="21.75" customHeight="1" x14ac:dyDescent="0.2">
      <c r="A109" s="8" t="s">
        <v>97</v>
      </c>
      <c r="C109" s="8">
        <v>0</v>
      </c>
      <c r="E109" s="8">
        <v>0</v>
      </c>
      <c r="G109" s="8">
        <v>0</v>
      </c>
      <c r="I109" s="8">
        <v>0</v>
      </c>
      <c r="K109" s="8">
        <v>23543</v>
      </c>
      <c r="M109" s="8">
        <v>584934497440</v>
      </c>
      <c r="O109" s="8">
        <v>501118838217</v>
      </c>
      <c r="Q109" s="16">
        <v>83815659223</v>
      </c>
      <c r="R109" s="16"/>
    </row>
    <row r="110" spans="1:18" ht="21.75" customHeight="1" x14ac:dyDescent="0.2">
      <c r="A110" s="8" t="s">
        <v>21</v>
      </c>
      <c r="C110" s="8">
        <v>0</v>
      </c>
      <c r="E110" s="8">
        <v>0</v>
      </c>
      <c r="G110" s="8">
        <v>0</v>
      </c>
      <c r="I110" s="8">
        <v>0</v>
      </c>
      <c r="K110" s="8">
        <v>4000000</v>
      </c>
      <c r="M110" s="8">
        <v>55725883549</v>
      </c>
      <c r="O110" s="8">
        <v>50829525219</v>
      </c>
      <c r="Q110" s="16">
        <v>4896358330</v>
      </c>
      <c r="R110" s="16"/>
    </row>
    <row r="111" spans="1:18" ht="21.75" customHeight="1" x14ac:dyDescent="0.2">
      <c r="A111" s="8" t="s">
        <v>237</v>
      </c>
      <c r="C111" s="8">
        <v>0</v>
      </c>
      <c r="E111" s="8">
        <v>0</v>
      </c>
      <c r="G111" s="8">
        <v>0</v>
      </c>
      <c r="I111" s="8">
        <v>0</v>
      </c>
      <c r="K111" s="8">
        <v>4000000</v>
      </c>
      <c r="M111" s="8">
        <v>10621258139</v>
      </c>
      <c r="O111" s="8">
        <v>9661127093</v>
      </c>
      <c r="Q111" s="16">
        <v>960131046</v>
      </c>
      <c r="R111" s="16"/>
    </row>
    <row r="112" spans="1:18" ht="21.75" customHeight="1" x14ac:dyDescent="0.2">
      <c r="A112" s="8" t="s">
        <v>238</v>
      </c>
      <c r="C112" s="8">
        <v>0</v>
      </c>
      <c r="E112" s="8">
        <v>0</v>
      </c>
      <c r="G112" s="8">
        <v>0</v>
      </c>
      <c r="I112" s="8">
        <v>0</v>
      </c>
      <c r="K112" s="8">
        <v>31721462</v>
      </c>
      <c r="M112" s="8">
        <v>350147758078</v>
      </c>
      <c r="O112" s="8">
        <v>207869957895</v>
      </c>
      <c r="Q112" s="16">
        <v>142277800183</v>
      </c>
      <c r="R112" s="16"/>
    </row>
    <row r="113" spans="1:18" ht="21.75" customHeight="1" x14ac:dyDescent="0.2">
      <c r="A113" s="8" t="s">
        <v>239</v>
      </c>
      <c r="C113" s="8">
        <v>0</v>
      </c>
      <c r="E113" s="8">
        <v>0</v>
      </c>
      <c r="G113" s="8">
        <v>0</v>
      </c>
      <c r="I113" s="8">
        <v>0</v>
      </c>
      <c r="K113" s="8">
        <v>602311</v>
      </c>
      <c r="M113" s="8">
        <v>2307618144</v>
      </c>
      <c r="O113" s="8">
        <v>2146272814</v>
      </c>
      <c r="Q113" s="16">
        <v>161345330</v>
      </c>
      <c r="R113" s="16"/>
    </row>
    <row r="114" spans="1:18" ht="21.75" customHeight="1" x14ac:dyDescent="0.2">
      <c r="A114" s="8" t="s">
        <v>105</v>
      </c>
      <c r="C114" s="8">
        <v>0</v>
      </c>
      <c r="E114" s="8">
        <v>0</v>
      </c>
      <c r="G114" s="8">
        <v>0</v>
      </c>
      <c r="I114" s="8">
        <v>0</v>
      </c>
      <c r="K114" s="8">
        <v>1700000</v>
      </c>
      <c r="M114" s="8">
        <v>8801264584</v>
      </c>
      <c r="O114" s="8">
        <v>5233420776</v>
      </c>
      <c r="Q114" s="16">
        <v>3567843808</v>
      </c>
      <c r="R114" s="16"/>
    </row>
    <row r="115" spans="1:18" ht="21.75" customHeight="1" x14ac:dyDescent="0.2">
      <c r="A115" s="8" t="s">
        <v>240</v>
      </c>
      <c r="C115" s="8">
        <v>0</v>
      </c>
      <c r="E115" s="8">
        <v>0</v>
      </c>
      <c r="G115" s="8">
        <v>0</v>
      </c>
      <c r="I115" s="8">
        <v>0</v>
      </c>
      <c r="K115" s="8">
        <v>36115201</v>
      </c>
      <c r="M115" s="8">
        <v>67430981352</v>
      </c>
      <c r="O115" s="8">
        <v>55983092052</v>
      </c>
      <c r="Q115" s="16">
        <v>11447889300</v>
      </c>
      <c r="R115" s="16"/>
    </row>
    <row r="116" spans="1:18" ht="21.75" customHeight="1" x14ac:dyDescent="0.2">
      <c r="A116" s="8" t="s">
        <v>241</v>
      </c>
      <c r="C116" s="8">
        <v>0</v>
      </c>
      <c r="E116" s="8">
        <v>0</v>
      </c>
      <c r="G116" s="8">
        <v>0</v>
      </c>
      <c r="I116" s="8">
        <v>0</v>
      </c>
      <c r="K116" s="8">
        <v>400000</v>
      </c>
      <c r="M116" s="8">
        <v>4609161184</v>
      </c>
      <c r="O116" s="8">
        <v>3721814512</v>
      </c>
      <c r="Q116" s="16">
        <v>887346672</v>
      </c>
      <c r="R116" s="16"/>
    </row>
    <row r="117" spans="1:18" ht="21.75" customHeight="1" x14ac:dyDescent="0.2">
      <c r="A117" s="8" t="s">
        <v>242</v>
      </c>
      <c r="C117" s="8">
        <v>0</v>
      </c>
      <c r="E117" s="8">
        <v>0</v>
      </c>
      <c r="G117" s="8">
        <v>0</v>
      </c>
      <c r="I117" s="8">
        <v>0</v>
      </c>
      <c r="K117" s="8">
        <v>10785413</v>
      </c>
      <c r="M117" s="8">
        <v>14892034689</v>
      </c>
      <c r="O117" s="8">
        <v>14051780827</v>
      </c>
      <c r="Q117" s="16">
        <v>840253862</v>
      </c>
      <c r="R117" s="16"/>
    </row>
    <row r="118" spans="1:18" ht="21.75" customHeight="1" x14ac:dyDescent="0.2">
      <c r="A118" s="8" t="s">
        <v>243</v>
      </c>
      <c r="C118" s="8">
        <v>0</v>
      </c>
      <c r="E118" s="8">
        <v>0</v>
      </c>
      <c r="G118" s="8">
        <v>0</v>
      </c>
      <c r="I118" s="8">
        <v>0</v>
      </c>
      <c r="K118" s="8">
        <v>5700000</v>
      </c>
      <c r="M118" s="8">
        <v>135767343195</v>
      </c>
      <c r="O118" s="8">
        <v>184820907232</v>
      </c>
      <c r="Q118" s="16">
        <v>-49053564037</v>
      </c>
      <c r="R118" s="16"/>
    </row>
    <row r="119" spans="1:18" ht="21.75" customHeight="1" x14ac:dyDescent="0.2">
      <c r="A119" s="8" t="s">
        <v>244</v>
      </c>
      <c r="C119" s="8">
        <v>0</v>
      </c>
      <c r="E119" s="8">
        <v>0</v>
      </c>
      <c r="G119" s="8">
        <v>0</v>
      </c>
      <c r="I119" s="8">
        <v>0</v>
      </c>
      <c r="K119" s="8">
        <v>3452731</v>
      </c>
      <c r="M119" s="8">
        <v>5790009980</v>
      </c>
      <c r="O119" s="8">
        <v>4247786916</v>
      </c>
      <c r="Q119" s="16">
        <v>1542223064</v>
      </c>
      <c r="R119" s="16"/>
    </row>
    <row r="120" spans="1:18" ht="21.75" customHeight="1" x14ac:dyDescent="0.2">
      <c r="A120" s="8" t="s">
        <v>245</v>
      </c>
      <c r="C120" s="8">
        <v>0</v>
      </c>
      <c r="E120" s="8">
        <v>0</v>
      </c>
      <c r="G120" s="8">
        <v>0</v>
      </c>
      <c r="I120" s="8">
        <v>0</v>
      </c>
      <c r="K120" s="8">
        <v>741479</v>
      </c>
      <c r="M120" s="8">
        <v>14235642286</v>
      </c>
      <c r="O120" s="8">
        <v>12266749986</v>
      </c>
      <c r="Q120" s="16">
        <v>1968892300</v>
      </c>
      <c r="R120" s="16"/>
    </row>
    <row r="121" spans="1:18" ht="21.75" customHeight="1" x14ac:dyDescent="0.2">
      <c r="A121" s="8" t="s">
        <v>90</v>
      </c>
      <c r="C121" s="8">
        <v>0</v>
      </c>
      <c r="E121" s="8">
        <v>0</v>
      </c>
      <c r="G121" s="8">
        <v>0</v>
      </c>
      <c r="I121" s="8">
        <v>0</v>
      </c>
      <c r="K121" s="8">
        <v>23472913</v>
      </c>
      <c r="M121" s="8">
        <v>206565569491</v>
      </c>
      <c r="O121" s="8">
        <v>116045424557</v>
      </c>
      <c r="Q121" s="16">
        <v>90520144934</v>
      </c>
      <c r="R121" s="16"/>
    </row>
    <row r="122" spans="1:18" ht="21.75" customHeight="1" x14ac:dyDescent="0.2">
      <c r="A122" s="8" t="s">
        <v>24</v>
      </c>
      <c r="C122" s="8">
        <v>0</v>
      </c>
      <c r="E122" s="8">
        <v>0</v>
      </c>
      <c r="G122" s="8">
        <v>0</v>
      </c>
      <c r="I122" s="8">
        <v>0</v>
      </c>
      <c r="K122" s="8">
        <v>10000000</v>
      </c>
      <c r="M122" s="8">
        <v>24174905347</v>
      </c>
      <c r="O122" s="8">
        <v>24409841988</v>
      </c>
      <c r="Q122" s="16">
        <v>-234936641</v>
      </c>
      <c r="R122" s="16"/>
    </row>
    <row r="123" spans="1:18" ht="21.75" customHeight="1" x14ac:dyDescent="0.2">
      <c r="A123" s="8" t="s">
        <v>38</v>
      </c>
      <c r="C123" s="8">
        <v>0</v>
      </c>
      <c r="E123" s="8">
        <v>0</v>
      </c>
      <c r="G123" s="8">
        <v>0</v>
      </c>
      <c r="I123" s="8">
        <v>0</v>
      </c>
      <c r="K123" s="8">
        <v>4300000</v>
      </c>
      <c r="M123" s="8">
        <v>70401730072</v>
      </c>
      <c r="O123" s="8">
        <v>54540030312</v>
      </c>
      <c r="Q123" s="16">
        <v>15861699760</v>
      </c>
      <c r="R123" s="16"/>
    </row>
    <row r="124" spans="1:18" ht="21.75" customHeight="1" x14ac:dyDescent="0.2">
      <c r="A124" s="8" t="s">
        <v>31</v>
      </c>
      <c r="C124" s="8">
        <v>0</v>
      </c>
      <c r="E124" s="8">
        <v>0</v>
      </c>
      <c r="G124" s="8">
        <v>0</v>
      </c>
      <c r="I124" s="8">
        <v>0</v>
      </c>
      <c r="K124" s="8">
        <v>3420544</v>
      </c>
      <c r="M124" s="8">
        <v>6774630050</v>
      </c>
      <c r="O124" s="8">
        <v>7263380837</v>
      </c>
      <c r="Q124" s="16">
        <v>-488750787</v>
      </c>
      <c r="R124" s="16"/>
    </row>
    <row r="125" spans="1:18" ht="21.75" customHeight="1" x14ac:dyDescent="0.2">
      <c r="A125" s="8" t="s">
        <v>246</v>
      </c>
      <c r="C125" s="8">
        <v>0</v>
      </c>
      <c r="E125" s="8">
        <v>0</v>
      </c>
      <c r="G125" s="8">
        <v>0</v>
      </c>
      <c r="I125" s="8">
        <v>0</v>
      </c>
      <c r="K125" s="8">
        <v>18050000</v>
      </c>
      <c r="M125" s="8">
        <v>124773508558</v>
      </c>
      <c r="O125" s="8">
        <v>100382323539</v>
      </c>
      <c r="Q125" s="16">
        <v>24391185019</v>
      </c>
      <c r="R125" s="16"/>
    </row>
    <row r="126" spans="1:18" ht="21.75" customHeight="1" x14ac:dyDescent="0.2">
      <c r="A126" s="8" t="s">
        <v>119</v>
      </c>
      <c r="C126" s="8">
        <v>0</v>
      </c>
      <c r="E126" s="8">
        <v>0</v>
      </c>
      <c r="G126" s="8">
        <v>0</v>
      </c>
      <c r="I126" s="8">
        <v>0</v>
      </c>
      <c r="K126" s="8">
        <v>1800000</v>
      </c>
      <c r="M126" s="8">
        <v>5069910126</v>
      </c>
      <c r="O126" s="8">
        <v>3516061286</v>
      </c>
      <c r="Q126" s="16">
        <v>1553848840</v>
      </c>
      <c r="R126" s="16"/>
    </row>
    <row r="127" spans="1:18" ht="21.75" customHeight="1" x14ac:dyDescent="0.2">
      <c r="A127" s="8" t="s">
        <v>247</v>
      </c>
      <c r="C127" s="8">
        <v>0</v>
      </c>
      <c r="E127" s="8">
        <v>0</v>
      </c>
      <c r="G127" s="8">
        <v>0</v>
      </c>
      <c r="I127" s="8">
        <v>0</v>
      </c>
      <c r="K127" s="8">
        <v>600000</v>
      </c>
      <c r="M127" s="8">
        <v>15179339213</v>
      </c>
      <c r="O127" s="8">
        <v>13157959622</v>
      </c>
      <c r="Q127" s="16">
        <v>2021379591</v>
      </c>
      <c r="R127" s="16"/>
    </row>
    <row r="128" spans="1:18" ht="21.75" customHeight="1" x14ac:dyDescent="0.2">
      <c r="A128" s="8" t="s">
        <v>248</v>
      </c>
      <c r="C128" s="8">
        <v>0</v>
      </c>
      <c r="E128" s="8">
        <v>0</v>
      </c>
      <c r="G128" s="8">
        <v>0</v>
      </c>
      <c r="I128" s="8">
        <v>0</v>
      </c>
      <c r="K128" s="8">
        <v>400000</v>
      </c>
      <c r="M128" s="8">
        <v>33047203249</v>
      </c>
      <c r="O128" s="8">
        <v>37010333539</v>
      </c>
      <c r="Q128" s="16">
        <v>-3963130290</v>
      </c>
      <c r="R128" s="16"/>
    </row>
    <row r="129" spans="1:18" ht="21.75" customHeight="1" x14ac:dyDescent="0.2">
      <c r="A129" s="8" t="s">
        <v>249</v>
      </c>
      <c r="C129" s="8">
        <v>0</v>
      </c>
      <c r="E129" s="8">
        <v>0</v>
      </c>
      <c r="G129" s="8">
        <v>0</v>
      </c>
      <c r="I129" s="8">
        <v>0</v>
      </c>
      <c r="K129" s="8">
        <v>367850</v>
      </c>
      <c r="M129" s="8">
        <v>1879783587</v>
      </c>
      <c r="O129" s="8">
        <v>1696617774</v>
      </c>
      <c r="Q129" s="16">
        <v>183165813</v>
      </c>
      <c r="R129" s="16"/>
    </row>
    <row r="130" spans="1:18" ht="21.75" customHeight="1" x14ac:dyDescent="0.2">
      <c r="A130" s="8" t="s">
        <v>250</v>
      </c>
      <c r="C130" s="8">
        <v>0</v>
      </c>
      <c r="E130" s="8">
        <v>0</v>
      </c>
      <c r="G130" s="8">
        <v>0</v>
      </c>
      <c r="I130" s="8">
        <v>0</v>
      </c>
      <c r="K130" s="8">
        <v>25000</v>
      </c>
      <c r="M130" s="8">
        <v>4418082221</v>
      </c>
      <c r="O130" s="8">
        <v>1717027844</v>
      </c>
      <c r="Q130" s="16">
        <v>2701054377</v>
      </c>
      <c r="R130" s="16"/>
    </row>
    <row r="131" spans="1:18" ht="21.75" customHeight="1" x14ac:dyDescent="0.2">
      <c r="A131" s="8" t="s">
        <v>251</v>
      </c>
      <c r="C131" s="8">
        <v>0</v>
      </c>
      <c r="E131" s="8">
        <v>0</v>
      </c>
      <c r="G131" s="8">
        <v>0</v>
      </c>
      <c r="I131" s="8">
        <v>0</v>
      </c>
      <c r="K131" s="8">
        <v>424530</v>
      </c>
      <c r="M131" s="8">
        <v>2308441151</v>
      </c>
      <c r="O131" s="8">
        <v>2307082325</v>
      </c>
      <c r="Q131" s="16">
        <v>1358826</v>
      </c>
      <c r="R131" s="16"/>
    </row>
    <row r="132" spans="1:18" ht="21.75" customHeight="1" x14ac:dyDescent="0.2">
      <c r="A132" s="8" t="s">
        <v>26</v>
      </c>
      <c r="C132" s="8">
        <v>0</v>
      </c>
      <c r="E132" s="8">
        <v>0</v>
      </c>
      <c r="G132" s="8">
        <v>0</v>
      </c>
      <c r="I132" s="8">
        <v>0</v>
      </c>
      <c r="K132" s="8">
        <v>5000000</v>
      </c>
      <c r="M132" s="8">
        <v>14105566660</v>
      </c>
      <c r="O132" s="8">
        <v>13752578039</v>
      </c>
      <c r="Q132" s="16">
        <v>352988621</v>
      </c>
      <c r="R132" s="16"/>
    </row>
    <row r="133" spans="1:18" ht="21.75" customHeight="1" x14ac:dyDescent="0.2">
      <c r="A133" s="8" t="s">
        <v>252</v>
      </c>
      <c r="C133" s="8">
        <v>0</v>
      </c>
      <c r="E133" s="8">
        <v>0</v>
      </c>
      <c r="G133" s="8">
        <v>0</v>
      </c>
      <c r="I133" s="8">
        <v>0</v>
      </c>
      <c r="K133" s="8">
        <v>590000</v>
      </c>
      <c r="M133" s="8">
        <v>8090773954</v>
      </c>
      <c r="O133" s="8">
        <v>8157610155</v>
      </c>
      <c r="Q133" s="16">
        <v>-66836201</v>
      </c>
      <c r="R133" s="16"/>
    </row>
    <row r="134" spans="1:18" ht="21.75" customHeight="1" x14ac:dyDescent="0.2">
      <c r="A134" s="8" t="s">
        <v>124</v>
      </c>
      <c r="C134" s="8">
        <v>0</v>
      </c>
      <c r="E134" s="8">
        <v>0</v>
      </c>
      <c r="G134" s="8">
        <v>0</v>
      </c>
      <c r="I134" s="8">
        <v>0</v>
      </c>
      <c r="K134" s="8">
        <v>564147</v>
      </c>
      <c r="M134" s="8">
        <v>17599827904</v>
      </c>
      <c r="O134" s="8">
        <v>14598994720</v>
      </c>
      <c r="Q134" s="16">
        <v>3000833184</v>
      </c>
      <c r="R134" s="16"/>
    </row>
    <row r="135" spans="1:18" ht="21.75" customHeight="1" x14ac:dyDescent="0.2">
      <c r="A135" s="8" t="s">
        <v>253</v>
      </c>
      <c r="C135" s="8">
        <v>0</v>
      </c>
      <c r="E135" s="8">
        <v>0</v>
      </c>
      <c r="G135" s="8">
        <v>0</v>
      </c>
      <c r="I135" s="8">
        <v>0</v>
      </c>
      <c r="K135" s="8">
        <v>1000000</v>
      </c>
      <c r="M135" s="8">
        <v>18093387339</v>
      </c>
      <c r="O135" s="8">
        <v>17185318088</v>
      </c>
      <c r="Q135" s="16">
        <v>908069251</v>
      </c>
      <c r="R135" s="16"/>
    </row>
    <row r="136" spans="1:18" ht="21.75" customHeight="1" x14ac:dyDescent="0.2">
      <c r="A136" s="8" t="s">
        <v>254</v>
      </c>
      <c r="C136" s="8">
        <v>0</v>
      </c>
      <c r="E136" s="8">
        <v>0</v>
      </c>
      <c r="G136" s="8">
        <v>0</v>
      </c>
      <c r="I136" s="8">
        <v>0</v>
      </c>
      <c r="K136" s="8">
        <v>50000</v>
      </c>
      <c r="M136" s="8">
        <v>9609514299</v>
      </c>
      <c r="O136" s="8">
        <v>7731542096</v>
      </c>
      <c r="Q136" s="16">
        <v>1877972203</v>
      </c>
      <c r="R136" s="16"/>
    </row>
    <row r="137" spans="1:18" ht="21.75" customHeight="1" x14ac:dyDescent="0.2">
      <c r="A137" s="8" t="s">
        <v>255</v>
      </c>
      <c r="C137" s="8">
        <v>0</v>
      </c>
      <c r="E137" s="8">
        <v>0</v>
      </c>
      <c r="G137" s="8">
        <v>0</v>
      </c>
      <c r="I137" s="8">
        <v>0</v>
      </c>
      <c r="K137" s="8">
        <v>800000</v>
      </c>
      <c r="M137" s="8">
        <v>6440679615</v>
      </c>
      <c r="O137" s="8">
        <v>3190814252</v>
      </c>
      <c r="Q137" s="16">
        <v>3249865363</v>
      </c>
      <c r="R137" s="16"/>
    </row>
    <row r="138" spans="1:18" ht="21.75" customHeight="1" x14ac:dyDescent="0.2">
      <c r="A138" s="8" t="s">
        <v>74</v>
      </c>
      <c r="C138" s="8">
        <v>0</v>
      </c>
      <c r="E138" s="8">
        <v>0</v>
      </c>
      <c r="G138" s="8">
        <v>0</v>
      </c>
      <c r="I138" s="8">
        <v>0</v>
      </c>
      <c r="K138" s="8">
        <v>20678667</v>
      </c>
      <c r="M138" s="8">
        <v>134815434442</v>
      </c>
      <c r="O138" s="8">
        <v>111841385498</v>
      </c>
      <c r="Q138" s="16">
        <v>22974048944</v>
      </c>
      <c r="R138" s="16"/>
    </row>
    <row r="139" spans="1:18" ht="21.75" customHeight="1" x14ac:dyDescent="0.2">
      <c r="A139" s="8" t="s">
        <v>37</v>
      </c>
      <c r="C139" s="8">
        <v>0</v>
      </c>
      <c r="E139" s="8">
        <v>0</v>
      </c>
      <c r="G139" s="8">
        <v>0</v>
      </c>
      <c r="I139" s="8">
        <v>0</v>
      </c>
      <c r="K139" s="8">
        <v>400000</v>
      </c>
      <c r="M139" s="8">
        <v>16225599142</v>
      </c>
      <c r="O139" s="8">
        <v>24071957276</v>
      </c>
      <c r="Q139" s="16">
        <v>-7846358134</v>
      </c>
      <c r="R139" s="16"/>
    </row>
    <row r="140" spans="1:18" ht="21.75" customHeight="1" x14ac:dyDescent="0.2">
      <c r="A140" s="8" t="s">
        <v>28</v>
      </c>
      <c r="C140" s="8">
        <v>0</v>
      </c>
      <c r="E140" s="8">
        <v>0</v>
      </c>
      <c r="G140" s="8">
        <v>0</v>
      </c>
      <c r="I140" s="8">
        <v>0</v>
      </c>
      <c r="K140" s="8">
        <v>18000000</v>
      </c>
      <c r="M140" s="8">
        <v>65670413684</v>
      </c>
      <c r="O140" s="8">
        <v>38177146015</v>
      </c>
      <c r="Q140" s="16">
        <v>27493267669</v>
      </c>
      <c r="R140" s="16"/>
    </row>
    <row r="141" spans="1:18" ht="21.75" customHeight="1" x14ac:dyDescent="0.2">
      <c r="A141" s="8" t="s">
        <v>256</v>
      </c>
      <c r="C141" s="8">
        <v>0</v>
      </c>
      <c r="E141" s="8">
        <v>0</v>
      </c>
      <c r="G141" s="8">
        <v>0</v>
      </c>
      <c r="I141" s="8">
        <v>0</v>
      </c>
      <c r="K141" s="8">
        <v>454</v>
      </c>
      <c r="M141" s="8">
        <v>26380731</v>
      </c>
      <c r="O141" s="8">
        <v>17070352</v>
      </c>
      <c r="Q141" s="16">
        <v>9310379</v>
      </c>
      <c r="R141" s="16"/>
    </row>
    <row r="142" spans="1:18" ht="21.75" customHeight="1" x14ac:dyDescent="0.2">
      <c r="A142" s="8" t="s">
        <v>257</v>
      </c>
      <c r="C142" s="8">
        <v>0</v>
      </c>
      <c r="E142" s="8">
        <v>0</v>
      </c>
      <c r="G142" s="8">
        <v>0</v>
      </c>
      <c r="I142" s="8">
        <v>0</v>
      </c>
      <c r="K142" s="8">
        <v>16399361</v>
      </c>
      <c r="M142" s="8">
        <v>23015323073</v>
      </c>
      <c r="O142" s="8">
        <v>28493311988</v>
      </c>
      <c r="Q142" s="16">
        <v>-5477988915</v>
      </c>
      <c r="R142" s="16"/>
    </row>
    <row r="143" spans="1:18" ht="21.75" customHeight="1" x14ac:dyDescent="0.2">
      <c r="A143" s="8" t="s">
        <v>258</v>
      </c>
      <c r="C143" s="8">
        <v>0</v>
      </c>
      <c r="E143" s="8">
        <v>0</v>
      </c>
      <c r="G143" s="8">
        <v>0</v>
      </c>
      <c r="I143" s="8">
        <v>0</v>
      </c>
      <c r="K143" s="8">
        <v>2100000</v>
      </c>
      <c r="M143" s="8">
        <v>74235380276</v>
      </c>
      <c r="O143" s="8">
        <v>63146775813</v>
      </c>
      <c r="Q143" s="16">
        <v>11088604463</v>
      </c>
      <c r="R143" s="16"/>
    </row>
    <row r="144" spans="1:18" ht="21.75" customHeight="1" x14ac:dyDescent="0.2">
      <c r="A144" s="8" t="s">
        <v>259</v>
      </c>
      <c r="C144" s="8">
        <v>0</v>
      </c>
      <c r="E144" s="8">
        <v>0</v>
      </c>
      <c r="G144" s="8">
        <v>0</v>
      </c>
      <c r="I144" s="8">
        <v>0</v>
      </c>
      <c r="K144" s="8">
        <v>6878730</v>
      </c>
      <c r="M144" s="8">
        <v>105932651636</v>
      </c>
      <c r="O144" s="8">
        <v>31138192936</v>
      </c>
      <c r="Q144" s="16">
        <v>74794458700</v>
      </c>
      <c r="R144" s="16"/>
    </row>
    <row r="145" spans="1:18" ht="21.75" customHeight="1" x14ac:dyDescent="0.2">
      <c r="A145" s="8" t="s">
        <v>260</v>
      </c>
      <c r="C145" s="8">
        <v>0</v>
      </c>
      <c r="E145" s="8">
        <v>0</v>
      </c>
      <c r="G145" s="8">
        <v>0</v>
      </c>
      <c r="I145" s="8">
        <v>0</v>
      </c>
      <c r="K145" s="8">
        <v>9975213</v>
      </c>
      <c r="M145" s="8">
        <v>51965049514</v>
      </c>
      <c r="O145" s="8">
        <v>70555855434</v>
      </c>
      <c r="Q145" s="16">
        <v>-18590805920</v>
      </c>
      <c r="R145" s="16"/>
    </row>
    <row r="146" spans="1:18" ht="21.75" customHeight="1" x14ac:dyDescent="0.2">
      <c r="A146" s="8" t="s">
        <v>261</v>
      </c>
      <c r="C146" s="8">
        <v>0</v>
      </c>
      <c r="E146" s="8">
        <v>0</v>
      </c>
      <c r="G146" s="8">
        <v>0</v>
      </c>
      <c r="I146" s="8">
        <v>0</v>
      </c>
      <c r="K146" s="8">
        <v>2457000</v>
      </c>
      <c r="M146" s="8">
        <v>21337963290</v>
      </c>
      <c r="O146" s="8">
        <v>25135856190</v>
      </c>
      <c r="Q146" s="16">
        <v>-3797892900</v>
      </c>
      <c r="R146" s="16"/>
    </row>
    <row r="147" spans="1:18" ht="21.75" customHeight="1" x14ac:dyDescent="0.2">
      <c r="A147" s="8" t="s">
        <v>262</v>
      </c>
      <c r="C147" s="8">
        <v>0</v>
      </c>
      <c r="E147" s="8">
        <v>0</v>
      </c>
      <c r="G147" s="8">
        <v>0</v>
      </c>
      <c r="I147" s="8">
        <v>0</v>
      </c>
      <c r="K147" s="8">
        <v>866</v>
      </c>
      <c r="M147" s="8">
        <v>3484490</v>
      </c>
      <c r="O147" s="8">
        <v>2894063</v>
      </c>
      <c r="Q147" s="16">
        <v>590427</v>
      </c>
      <c r="R147" s="16"/>
    </row>
    <row r="148" spans="1:18" ht="21.75" customHeight="1" x14ac:dyDescent="0.2">
      <c r="A148" s="8" t="s">
        <v>263</v>
      </c>
      <c r="C148" s="8">
        <v>0</v>
      </c>
      <c r="E148" s="8">
        <v>0</v>
      </c>
      <c r="G148" s="8">
        <v>0</v>
      </c>
      <c r="I148" s="8">
        <v>0</v>
      </c>
      <c r="K148" s="8">
        <v>29760349</v>
      </c>
      <c r="M148" s="8">
        <v>413072223376</v>
      </c>
      <c r="O148" s="8">
        <v>286283705020</v>
      </c>
      <c r="Q148" s="16">
        <v>126788518356</v>
      </c>
      <c r="R148" s="16"/>
    </row>
    <row r="149" spans="1:18" ht="21.75" customHeight="1" x14ac:dyDescent="0.2">
      <c r="A149" s="8" t="s">
        <v>34</v>
      </c>
      <c r="C149" s="8">
        <v>0</v>
      </c>
      <c r="E149" s="8">
        <v>0</v>
      </c>
      <c r="G149" s="8">
        <v>0</v>
      </c>
      <c r="I149" s="8">
        <v>0</v>
      </c>
      <c r="K149" s="8">
        <v>375000</v>
      </c>
      <c r="M149" s="8">
        <v>12837493320</v>
      </c>
      <c r="O149" s="8">
        <v>10529265961</v>
      </c>
      <c r="Q149" s="16">
        <v>2308227359</v>
      </c>
      <c r="R149" s="16"/>
    </row>
    <row r="150" spans="1:18" ht="21.75" customHeight="1" x14ac:dyDescent="0.2">
      <c r="A150" s="8" t="s">
        <v>264</v>
      </c>
      <c r="C150" s="8">
        <v>0</v>
      </c>
      <c r="E150" s="8">
        <v>0</v>
      </c>
      <c r="G150" s="8">
        <v>0</v>
      </c>
      <c r="I150" s="8">
        <v>0</v>
      </c>
      <c r="K150" s="8">
        <v>1400000</v>
      </c>
      <c r="M150" s="8">
        <v>7360658917</v>
      </c>
      <c r="O150" s="8">
        <v>7467692421</v>
      </c>
      <c r="Q150" s="16">
        <v>-107033504</v>
      </c>
      <c r="R150" s="16"/>
    </row>
    <row r="151" spans="1:18" ht="21.75" customHeight="1" x14ac:dyDescent="0.2">
      <c r="A151" s="8" t="s">
        <v>265</v>
      </c>
      <c r="C151" s="8">
        <v>0</v>
      </c>
      <c r="E151" s="8">
        <v>0</v>
      </c>
      <c r="G151" s="8">
        <v>0</v>
      </c>
      <c r="I151" s="8">
        <v>0</v>
      </c>
      <c r="K151" s="8">
        <v>12219832</v>
      </c>
      <c r="M151" s="8">
        <v>15800761016</v>
      </c>
      <c r="O151" s="8">
        <v>15277969600</v>
      </c>
      <c r="Q151" s="16">
        <v>522791416</v>
      </c>
      <c r="R151" s="16"/>
    </row>
    <row r="152" spans="1:18" ht="21.75" customHeight="1" x14ac:dyDescent="0.2">
      <c r="A152" s="8" t="s">
        <v>266</v>
      </c>
      <c r="C152" s="8">
        <v>0</v>
      </c>
      <c r="E152" s="8">
        <v>0</v>
      </c>
      <c r="G152" s="8">
        <v>0</v>
      </c>
      <c r="I152" s="8">
        <v>0</v>
      </c>
      <c r="K152" s="8">
        <v>2237435</v>
      </c>
      <c r="M152" s="8">
        <v>682918348</v>
      </c>
      <c r="O152" s="8">
        <v>2237435</v>
      </c>
      <c r="Q152" s="16">
        <v>680680913</v>
      </c>
      <c r="R152" s="16"/>
    </row>
    <row r="153" spans="1:18" ht="21.75" customHeight="1" x14ac:dyDescent="0.2">
      <c r="A153" s="8" t="s">
        <v>267</v>
      </c>
      <c r="C153" s="8">
        <v>0</v>
      </c>
      <c r="E153" s="8">
        <v>0</v>
      </c>
      <c r="G153" s="8">
        <v>0</v>
      </c>
      <c r="I153" s="8">
        <v>0</v>
      </c>
      <c r="K153" s="8">
        <v>4651336</v>
      </c>
      <c r="M153" s="8">
        <v>65758598805</v>
      </c>
      <c r="O153" s="8">
        <v>33549147809</v>
      </c>
      <c r="Q153" s="16">
        <v>32209450996</v>
      </c>
      <c r="R153" s="16"/>
    </row>
    <row r="154" spans="1:18" ht="21.75" customHeight="1" x14ac:dyDescent="0.2">
      <c r="A154" s="8" t="s">
        <v>268</v>
      </c>
      <c r="C154" s="8">
        <v>0</v>
      </c>
      <c r="E154" s="8">
        <v>0</v>
      </c>
      <c r="G154" s="8">
        <v>0</v>
      </c>
      <c r="I154" s="8">
        <v>0</v>
      </c>
      <c r="K154" s="8">
        <v>4500000</v>
      </c>
      <c r="M154" s="8">
        <v>55027685742</v>
      </c>
      <c r="O154" s="8">
        <v>61376952345</v>
      </c>
      <c r="Q154" s="16">
        <v>-6349266603</v>
      </c>
      <c r="R154" s="16"/>
    </row>
    <row r="155" spans="1:18" ht="21.75" customHeight="1" x14ac:dyDescent="0.2">
      <c r="A155" s="8" t="s">
        <v>52</v>
      </c>
      <c r="C155" s="8">
        <v>0</v>
      </c>
      <c r="E155" s="8">
        <v>0</v>
      </c>
      <c r="G155" s="8">
        <v>0</v>
      </c>
      <c r="I155" s="8">
        <v>0</v>
      </c>
      <c r="K155" s="8">
        <v>349464</v>
      </c>
      <c r="M155" s="8">
        <v>6358232538</v>
      </c>
      <c r="O155" s="8">
        <v>5862727839</v>
      </c>
      <c r="Q155" s="16">
        <v>495504699</v>
      </c>
      <c r="R155" s="16"/>
    </row>
    <row r="156" spans="1:18" ht="21.75" customHeight="1" x14ac:dyDescent="0.2">
      <c r="A156" s="8" t="s">
        <v>269</v>
      </c>
      <c r="C156" s="8">
        <v>0</v>
      </c>
      <c r="E156" s="8">
        <v>0</v>
      </c>
      <c r="G156" s="8">
        <v>0</v>
      </c>
      <c r="I156" s="8">
        <v>0</v>
      </c>
      <c r="K156" s="8">
        <v>4178118</v>
      </c>
      <c r="M156" s="8">
        <v>14209779318</v>
      </c>
      <c r="O156" s="8">
        <v>24248907893</v>
      </c>
      <c r="Q156" s="16">
        <v>-10039128575</v>
      </c>
      <c r="R156" s="16"/>
    </row>
    <row r="157" spans="1:18" ht="21.75" customHeight="1" x14ac:dyDescent="0.2">
      <c r="A157" s="8" t="s">
        <v>270</v>
      </c>
      <c r="C157" s="8">
        <v>0</v>
      </c>
      <c r="E157" s="8">
        <v>0</v>
      </c>
      <c r="G157" s="8">
        <v>0</v>
      </c>
      <c r="I157" s="8">
        <v>0</v>
      </c>
      <c r="K157" s="8">
        <v>20739671</v>
      </c>
      <c r="M157" s="8">
        <v>120757699341</v>
      </c>
      <c r="O157" s="8">
        <v>71177840477</v>
      </c>
      <c r="Q157" s="16">
        <v>49579858864</v>
      </c>
      <c r="R157" s="16"/>
    </row>
    <row r="158" spans="1:18" ht="21.75" customHeight="1" x14ac:dyDescent="0.2">
      <c r="A158" s="8" t="s">
        <v>95</v>
      </c>
      <c r="C158" s="8">
        <v>0</v>
      </c>
      <c r="E158" s="8">
        <v>0</v>
      </c>
      <c r="G158" s="8">
        <v>0</v>
      </c>
      <c r="I158" s="8">
        <v>0</v>
      </c>
      <c r="K158" s="8">
        <v>450000</v>
      </c>
      <c r="M158" s="8">
        <v>57023235932</v>
      </c>
      <c r="O158" s="8">
        <v>75988645778</v>
      </c>
      <c r="Q158" s="16">
        <v>-18965409846</v>
      </c>
      <c r="R158" s="16"/>
    </row>
    <row r="159" spans="1:18" ht="21.75" customHeight="1" x14ac:dyDescent="0.2">
      <c r="A159" s="8" t="s">
        <v>271</v>
      </c>
      <c r="C159" s="8">
        <v>0</v>
      </c>
      <c r="E159" s="8">
        <v>0</v>
      </c>
      <c r="G159" s="8">
        <v>0</v>
      </c>
      <c r="I159" s="8">
        <v>0</v>
      </c>
      <c r="K159" s="8">
        <v>1555000</v>
      </c>
      <c r="M159" s="8">
        <v>7807478077</v>
      </c>
      <c r="O159" s="8">
        <v>8301231593</v>
      </c>
      <c r="Q159" s="16">
        <v>-493753516</v>
      </c>
      <c r="R159" s="16"/>
    </row>
    <row r="160" spans="1:18" ht="21.75" customHeight="1" x14ac:dyDescent="0.2">
      <c r="A160" s="8" t="s">
        <v>79</v>
      </c>
      <c r="C160" s="8">
        <v>0</v>
      </c>
      <c r="E160" s="8">
        <v>0</v>
      </c>
      <c r="G160" s="8">
        <v>0</v>
      </c>
      <c r="I160" s="8">
        <v>0</v>
      </c>
      <c r="K160" s="8">
        <v>5000000</v>
      </c>
      <c r="M160" s="8">
        <v>43709493718</v>
      </c>
      <c r="O160" s="8">
        <v>35324811995</v>
      </c>
      <c r="Q160" s="16">
        <v>8384681723</v>
      </c>
      <c r="R160" s="16"/>
    </row>
    <row r="161" spans="1:18" ht="21.75" customHeight="1" x14ac:dyDescent="0.2">
      <c r="A161" s="8" t="s">
        <v>272</v>
      </c>
      <c r="C161" s="8">
        <v>0</v>
      </c>
      <c r="E161" s="8">
        <v>0</v>
      </c>
      <c r="G161" s="8">
        <v>0</v>
      </c>
      <c r="I161" s="8">
        <v>0</v>
      </c>
      <c r="K161" s="8">
        <v>47815308</v>
      </c>
      <c r="M161" s="8">
        <v>89711747099</v>
      </c>
      <c r="O161" s="8">
        <v>74356129836</v>
      </c>
      <c r="Q161" s="16">
        <v>15355617263</v>
      </c>
      <c r="R161" s="16"/>
    </row>
    <row r="162" spans="1:18" ht="21.75" customHeight="1" x14ac:dyDescent="0.2">
      <c r="A162" s="8" t="s">
        <v>273</v>
      </c>
      <c r="C162" s="8">
        <v>0</v>
      </c>
      <c r="E162" s="8">
        <v>0</v>
      </c>
      <c r="G162" s="8">
        <v>0</v>
      </c>
      <c r="I162" s="8">
        <v>0</v>
      </c>
      <c r="K162" s="8">
        <v>4389486</v>
      </c>
      <c r="M162" s="8">
        <v>38328886563</v>
      </c>
      <c r="O162" s="8">
        <v>36502316822</v>
      </c>
      <c r="Q162" s="16">
        <v>1826569741</v>
      </c>
      <c r="R162" s="16"/>
    </row>
    <row r="163" spans="1:18" ht="21.75" customHeight="1" x14ac:dyDescent="0.2">
      <c r="A163" s="8" t="s">
        <v>101</v>
      </c>
      <c r="C163" s="8">
        <v>0</v>
      </c>
      <c r="E163" s="8">
        <v>0</v>
      </c>
      <c r="G163" s="8">
        <v>0</v>
      </c>
      <c r="I163" s="8">
        <v>0</v>
      </c>
      <c r="K163" s="8">
        <v>3378676</v>
      </c>
      <c r="M163" s="8">
        <v>72985206078</v>
      </c>
      <c r="O163" s="8">
        <v>57101155734</v>
      </c>
      <c r="Q163" s="16">
        <v>15884050344</v>
      </c>
      <c r="R163" s="16"/>
    </row>
    <row r="164" spans="1:18" ht="21.75" customHeight="1" x14ac:dyDescent="0.2">
      <c r="A164" s="8" t="s">
        <v>274</v>
      </c>
      <c r="C164" s="8">
        <v>0</v>
      </c>
      <c r="E164" s="8">
        <v>0</v>
      </c>
      <c r="G164" s="8">
        <v>0</v>
      </c>
      <c r="I164" s="8">
        <v>0</v>
      </c>
      <c r="K164" s="8">
        <v>197974</v>
      </c>
      <c r="M164" s="8">
        <v>944894017</v>
      </c>
      <c r="O164" s="8">
        <v>595901204</v>
      </c>
      <c r="Q164" s="16">
        <v>348992813</v>
      </c>
      <c r="R164" s="16"/>
    </row>
    <row r="165" spans="1:18" ht="21.75" customHeight="1" x14ac:dyDescent="0.2">
      <c r="A165" s="8" t="s">
        <v>275</v>
      </c>
      <c r="C165" s="8">
        <v>0</v>
      </c>
      <c r="E165" s="8">
        <v>0</v>
      </c>
      <c r="G165" s="8">
        <v>0</v>
      </c>
      <c r="I165" s="8">
        <v>0</v>
      </c>
      <c r="K165" s="8">
        <v>100000</v>
      </c>
      <c r="M165" s="8">
        <v>6432291089</v>
      </c>
      <c r="O165" s="8">
        <v>5734235340</v>
      </c>
      <c r="Q165" s="16">
        <v>698055749</v>
      </c>
      <c r="R165" s="16"/>
    </row>
    <row r="166" spans="1:18" ht="21.75" customHeight="1" x14ac:dyDescent="0.2">
      <c r="A166" s="8" t="s">
        <v>35</v>
      </c>
      <c r="C166" s="8">
        <v>0</v>
      </c>
      <c r="E166" s="8">
        <v>0</v>
      </c>
      <c r="G166" s="8">
        <v>0</v>
      </c>
      <c r="I166" s="8">
        <v>0</v>
      </c>
      <c r="K166" s="8">
        <v>4000000</v>
      </c>
      <c r="M166" s="8">
        <v>10332830386</v>
      </c>
      <c r="O166" s="8">
        <v>7465386138</v>
      </c>
      <c r="Q166" s="16">
        <v>2867444248</v>
      </c>
      <c r="R166" s="16"/>
    </row>
    <row r="167" spans="1:18" ht="21.75" customHeight="1" x14ac:dyDescent="0.2">
      <c r="A167" s="8" t="s">
        <v>276</v>
      </c>
      <c r="C167" s="8">
        <v>0</v>
      </c>
      <c r="E167" s="8">
        <v>0</v>
      </c>
      <c r="G167" s="8">
        <v>0</v>
      </c>
      <c r="I167" s="8">
        <v>0</v>
      </c>
      <c r="K167" s="8">
        <v>60000</v>
      </c>
      <c r="M167" s="8">
        <v>2859523702</v>
      </c>
      <c r="O167" s="8">
        <v>2742687092</v>
      </c>
      <c r="Q167" s="16">
        <v>116836610</v>
      </c>
      <c r="R167" s="16"/>
    </row>
    <row r="168" spans="1:18" ht="21.75" customHeight="1" x14ac:dyDescent="0.2">
      <c r="A168" s="8" t="s">
        <v>94</v>
      </c>
      <c r="C168" s="8">
        <v>0</v>
      </c>
      <c r="E168" s="8">
        <v>0</v>
      </c>
      <c r="G168" s="8">
        <v>0</v>
      </c>
      <c r="I168" s="8">
        <v>0</v>
      </c>
      <c r="K168" s="8">
        <v>200000</v>
      </c>
      <c r="M168" s="8">
        <v>2873080649</v>
      </c>
      <c r="O168" s="8">
        <v>2625800066</v>
      </c>
      <c r="Q168" s="16">
        <v>247280583</v>
      </c>
      <c r="R168" s="16"/>
    </row>
    <row r="169" spans="1:18" ht="21.75" customHeight="1" x14ac:dyDescent="0.2">
      <c r="A169" s="8" t="s">
        <v>277</v>
      </c>
      <c r="C169" s="8">
        <v>0</v>
      </c>
      <c r="E169" s="8">
        <v>0</v>
      </c>
      <c r="G169" s="8">
        <v>0</v>
      </c>
      <c r="I169" s="8">
        <v>0</v>
      </c>
      <c r="K169" s="8">
        <v>4480000</v>
      </c>
      <c r="M169" s="8">
        <v>22226848000</v>
      </c>
      <c r="O169" s="8">
        <v>12358127488</v>
      </c>
      <c r="Q169" s="16">
        <v>9868720512</v>
      </c>
      <c r="R169" s="16"/>
    </row>
    <row r="170" spans="1:18" ht="21.75" customHeight="1" x14ac:dyDescent="0.2">
      <c r="A170" s="8" t="s">
        <v>278</v>
      </c>
      <c r="C170" s="8">
        <v>0</v>
      </c>
      <c r="E170" s="8">
        <v>0</v>
      </c>
      <c r="G170" s="8">
        <v>0</v>
      </c>
      <c r="I170" s="8">
        <v>0</v>
      </c>
      <c r="K170" s="8">
        <v>14400000</v>
      </c>
      <c r="M170" s="8">
        <v>163891252424</v>
      </c>
      <c r="O170" s="8">
        <v>53219399486</v>
      </c>
      <c r="Q170" s="16">
        <v>110671852938</v>
      </c>
      <c r="R170" s="16"/>
    </row>
    <row r="171" spans="1:18" ht="21.75" customHeight="1" x14ac:dyDescent="0.2">
      <c r="A171" s="8" t="s">
        <v>279</v>
      </c>
      <c r="C171" s="8">
        <v>0</v>
      </c>
      <c r="E171" s="8">
        <v>0</v>
      </c>
      <c r="G171" s="8">
        <v>0</v>
      </c>
      <c r="I171" s="8">
        <v>0</v>
      </c>
      <c r="K171" s="8">
        <v>1000000</v>
      </c>
      <c r="M171" s="8">
        <v>18023592364</v>
      </c>
      <c r="O171" s="8">
        <v>11570742482</v>
      </c>
      <c r="Q171" s="16">
        <v>6452849882</v>
      </c>
      <c r="R171" s="16"/>
    </row>
    <row r="172" spans="1:18" ht="21.75" customHeight="1" x14ac:dyDescent="0.2">
      <c r="A172" s="8" t="s">
        <v>280</v>
      </c>
      <c r="C172" s="8">
        <v>0</v>
      </c>
      <c r="E172" s="8">
        <v>0</v>
      </c>
      <c r="G172" s="8">
        <v>0</v>
      </c>
      <c r="I172" s="8">
        <v>0</v>
      </c>
      <c r="K172" s="8">
        <v>6756622</v>
      </c>
      <c r="M172" s="8">
        <v>22195055984</v>
      </c>
      <c r="O172" s="8">
        <v>19181095510</v>
      </c>
      <c r="Q172" s="16">
        <v>3013960474</v>
      </c>
      <c r="R172" s="16"/>
    </row>
    <row r="173" spans="1:18" ht="21.75" customHeight="1" x14ac:dyDescent="0.2">
      <c r="A173" s="8" t="s">
        <v>23</v>
      </c>
      <c r="C173" s="8">
        <v>0</v>
      </c>
      <c r="E173" s="8">
        <v>0</v>
      </c>
      <c r="G173" s="8">
        <v>0</v>
      </c>
      <c r="I173" s="8">
        <v>0</v>
      </c>
      <c r="K173" s="8">
        <v>30000000</v>
      </c>
      <c r="M173" s="8">
        <v>75432365746</v>
      </c>
      <c r="O173" s="8">
        <v>74655895058</v>
      </c>
      <c r="Q173" s="16">
        <v>776470688</v>
      </c>
      <c r="R173" s="16"/>
    </row>
    <row r="174" spans="1:18" ht="21.75" customHeight="1" x14ac:dyDescent="0.2">
      <c r="A174" s="8" t="s">
        <v>281</v>
      </c>
      <c r="C174" s="8">
        <v>0</v>
      </c>
      <c r="E174" s="8">
        <v>0</v>
      </c>
      <c r="G174" s="8">
        <v>0</v>
      </c>
      <c r="I174" s="8">
        <v>0</v>
      </c>
      <c r="K174" s="8">
        <v>1100</v>
      </c>
      <c r="M174" s="8">
        <v>4813505</v>
      </c>
      <c r="O174" s="8">
        <v>3062835</v>
      </c>
      <c r="Q174" s="16">
        <v>1750670</v>
      </c>
      <c r="R174" s="16"/>
    </row>
    <row r="175" spans="1:18" ht="21.75" customHeight="1" x14ac:dyDescent="0.2">
      <c r="A175" s="8" t="s">
        <v>282</v>
      </c>
      <c r="C175" s="8">
        <v>0</v>
      </c>
      <c r="E175" s="8">
        <v>0</v>
      </c>
      <c r="G175" s="8">
        <v>0</v>
      </c>
      <c r="I175" s="8">
        <v>0</v>
      </c>
      <c r="K175" s="8">
        <v>20000000</v>
      </c>
      <c r="M175" s="8">
        <v>143287764571</v>
      </c>
      <c r="O175" s="8">
        <v>80015220600</v>
      </c>
      <c r="Q175" s="16">
        <v>63272543971</v>
      </c>
      <c r="R175" s="16"/>
    </row>
    <row r="176" spans="1:18" ht="21.75" customHeight="1" x14ac:dyDescent="0.2">
      <c r="A176" s="8" t="s">
        <v>283</v>
      </c>
      <c r="C176" s="8">
        <v>0</v>
      </c>
      <c r="E176" s="8">
        <v>0</v>
      </c>
      <c r="G176" s="8">
        <v>0</v>
      </c>
      <c r="I176" s="8">
        <v>0</v>
      </c>
      <c r="K176" s="8">
        <v>4200000</v>
      </c>
      <c r="M176" s="8">
        <v>33760475497</v>
      </c>
      <c r="O176" s="8">
        <v>23401710853</v>
      </c>
      <c r="Q176" s="16">
        <v>10358764644</v>
      </c>
      <c r="R176" s="16"/>
    </row>
    <row r="177" spans="1:18" ht="21.75" customHeight="1" x14ac:dyDescent="0.2">
      <c r="A177" s="8" t="s">
        <v>84</v>
      </c>
      <c r="C177" s="8">
        <v>0</v>
      </c>
      <c r="E177" s="8">
        <v>0</v>
      </c>
      <c r="G177" s="8">
        <v>0</v>
      </c>
      <c r="I177" s="8">
        <v>0</v>
      </c>
      <c r="K177" s="8">
        <v>10908730</v>
      </c>
      <c r="M177" s="8">
        <v>54792244816</v>
      </c>
      <c r="O177" s="8">
        <v>49337640340</v>
      </c>
      <c r="Q177" s="16">
        <v>5454604476</v>
      </c>
      <c r="R177" s="16"/>
    </row>
    <row r="178" spans="1:18" ht="21.75" customHeight="1" x14ac:dyDescent="0.2">
      <c r="A178" s="8" t="s">
        <v>284</v>
      </c>
      <c r="C178" s="8">
        <v>0</v>
      </c>
      <c r="E178" s="8">
        <v>0</v>
      </c>
      <c r="G178" s="8">
        <v>0</v>
      </c>
      <c r="I178" s="8">
        <v>0</v>
      </c>
      <c r="K178" s="8">
        <v>300000</v>
      </c>
      <c r="M178" s="8">
        <v>5099878002</v>
      </c>
      <c r="O178" s="8">
        <v>2851518169</v>
      </c>
      <c r="Q178" s="16">
        <v>2248359833</v>
      </c>
      <c r="R178" s="16"/>
    </row>
    <row r="179" spans="1:18" ht="21.75" customHeight="1" x14ac:dyDescent="0.2">
      <c r="A179" s="9" t="s">
        <v>289</v>
      </c>
      <c r="C179" s="9">
        <v>0</v>
      </c>
      <c r="E179" s="9">
        <v>0</v>
      </c>
      <c r="G179" s="9">
        <v>0</v>
      </c>
      <c r="I179" s="9">
        <v>0</v>
      </c>
      <c r="K179" s="9">
        <v>80000</v>
      </c>
      <c r="M179" s="9">
        <v>34060669438</v>
      </c>
      <c r="O179" s="9">
        <v>34008383245</v>
      </c>
      <c r="Q179" s="17">
        <v>52286193</v>
      </c>
      <c r="R179" s="17"/>
    </row>
    <row r="180" spans="1:18" ht="21.75" customHeight="1" x14ac:dyDescent="0.2">
      <c r="A180" s="10" t="s">
        <v>167</v>
      </c>
      <c r="C180" s="11">
        <v>637061944</v>
      </c>
      <c r="E180" s="11">
        <v>4257510067955</v>
      </c>
      <c r="G180" s="11">
        <v>2352520296302</v>
      </c>
      <c r="I180" s="11">
        <v>1904989771653</v>
      </c>
      <c r="K180" s="11">
        <v>2254886055</v>
      </c>
      <c r="M180" s="11">
        <v>12936200508631</v>
      </c>
      <c r="O180" s="11">
        <v>9074100573612</v>
      </c>
      <c r="Q180" s="15">
        <v>3862099935019</v>
      </c>
      <c r="R180" s="15"/>
    </row>
  </sheetData>
  <mergeCells count="18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0:R150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0:R170"/>
    <mergeCell ref="Q180:R180"/>
    <mergeCell ref="Q171:R171"/>
    <mergeCell ref="Q172:R172"/>
    <mergeCell ref="Q173:R173"/>
    <mergeCell ref="Q174:R174"/>
    <mergeCell ref="Q175:R175"/>
    <mergeCell ref="Q176:R176"/>
    <mergeCell ref="Q177:R177"/>
    <mergeCell ref="Q178:R178"/>
    <mergeCell ref="Q179:R179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Y11"/>
  <sheetViews>
    <sheetView rightToLeft="1" workbookViewId="0">
      <selection activeCell="W33" sqref="W33"/>
    </sheetView>
  </sheetViews>
  <sheetFormatPr defaultRowHeight="12.75" x14ac:dyDescent="0.2"/>
  <cols>
    <col min="1" max="1" width="19.42578125" style="1" customWidth="1"/>
    <col min="2" max="2" width="1.28515625" style="1" customWidth="1"/>
    <col min="3" max="3" width="19.42578125" style="1" customWidth="1"/>
    <col min="4" max="4" width="1.28515625" style="1" customWidth="1"/>
    <col min="5" max="5" width="10.42578125" style="1" customWidth="1"/>
    <col min="6" max="6" width="1.28515625" style="1" customWidth="1"/>
    <col min="7" max="7" width="10.42578125" style="1" customWidth="1"/>
    <col min="8" max="8" width="1.28515625" style="1" customWidth="1"/>
    <col min="9" max="9" width="10.42578125" style="1" customWidth="1"/>
    <col min="10" max="10" width="1.28515625" style="1" customWidth="1"/>
    <col min="11" max="11" width="10.42578125" style="1" customWidth="1"/>
    <col min="12" max="12" width="1.28515625" style="1" customWidth="1"/>
    <col min="13" max="13" width="15.5703125" style="1" customWidth="1"/>
    <col min="14" max="14" width="1.28515625" style="1" customWidth="1"/>
    <col min="15" max="15" width="15.5703125" style="1" customWidth="1"/>
    <col min="16" max="16" width="1.28515625" style="1" customWidth="1"/>
    <col min="17" max="17" width="10.42578125" style="1" customWidth="1"/>
    <col min="18" max="18" width="1.28515625" style="1" customWidth="1"/>
    <col min="19" max="19" width="10.42578125" style="1" customWidth="1"/>
    <col min="20" max="20" width="1.28515625" style="1" customWidth="1"/>
    <col min="21" max="21" width="15.5703125" style="1" customWidth="1"/>
    <col min="22" max="22" width="1.28515625" style="1" customWidth="1"/>
    <col min="23" max="23" width="15.5703125" style="1" customWidth="1"/>
    <col min="24" max="24" width="1.28515625" style="1" customWidth="1"/>
    <col min="25" max="25" width="15.5703125" style="1" customWidth="1"/>
    <col min="26" max="26" width="0.28515625" style="1" customWidth="1"/>
    <col min="27" max="16384" width="9.140625" style="1"/>
  </cols>
  <sheetData>
    <row r="1" spans="1:25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7.35" customHeight="1" x14ac:dyDescent="0.2"/>
    <row r="5" spans="1:25" ht="14.45" customHeight="1" x14ac:dyDescent="0.2">
      <c r="A5" s="19" t="s">
        <v>367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7.35" customHeight="1" x14ac:dyDescent="0.2"/>
    <row r="7" spans="1:25" ht="14.45" customHeight="1" x14ac:dyDescent="0.2">
      <c r="E7" s="20" t="s">
        <v>201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4" t="s">
        <v>202</v>
      </c>
    </row>
    <row r="8" spans="1:25" ht="29.1" customHeight="1" x14ac:dyDescent="0.2">
      <c r="A8" s="4" t="s">
        <v>368</v>
      </c>
      <c r="C8" s="4" t="s">
        <v>369</v>
      </c>
      <c r="E8" s="5" t="s">
        <v>170</v>
      </c>
      <c r="F8" s="6"/>
      <c r="G8" s="5" t="s">
        <v>13</v>
      </c>
      <c r="H8" s="6"/>
      <c r="I8" s="5" t="s">
        <v>169</v>
      </c>
      <c r="J8" s="6"/>
      <c r="K8" s="5" t="s">
        <v>370</v>
      </c>
      <c r="L8" s="6"/>
      <c r="M8" s="5" t="s">
        <v>371</v>
      </c>
      <c r="N8" s="6"/>
      <c r="O8" s="5" t="s">
        <v>372</v>
      </c>
      <c r="P8" s="6"/>
      <c r="Q8" s="5" t="s">
        <v>373</v>
      </c>
      <c r="R8" s="6"/>
      <c r="S8" s="5" t="s">
        <v>374</v>
      </c>
      <c r="T8" s="6"/>
      <c r="U8" s="5" t="s">
        <v>375</v>
      </c>
      <c r="V8" s="6"/>
      <c r="W8" s="5" t="s">
        <v>376</v>
      </c>
      <c r="Y8" s="5" t="s">
        <v>376</v>
      </c>
    </row>
    <row r="9" spans="1:25" ht="21.75" customHeight="1" x14ac:dyDescent="0.2">
      <c r="A9" s="7" t="s">
        <v>377</v>
      </c>
      <c r="C9" s="7" t="s">
        <v>378</v>
      </c>
      <c r="E9" s="6"/>
      <c r="G9" s="7">
        <v>0</v>
      </c>
      <c r="I9" s="7">
        <v>0</v>
      </c>
      <c r="K9" s="7">
        <v>0</v>
      </c>
      <c r="M9" s="7">
        <v>0</v>
      </c>
      <c r="O9" s="7">
        <v>0</v>
      </c>
      <c r="Q9" s="7">
        <v>0</v>
      </c>
      <c r="S9" s="7">
        <v>0</v>
      </c>
      <c r="U9" s="7">
        <v>0</v>
      </c>
      <c r="W9" s="7">
        <v>0</v>
      </c>
      <c r="Y9" s="7">
        <v>-619550334</v>
      </c>
    </row>
    <row r="10" spans="1:25" ht="21.75" customHeight="1" x14ac:dyDescent="0.2">
      <c r="A10" s="9" t="s">
        <v>377</v>
      </c>
      <c r="B10" s="12"/>
      <c r="C10" s="9" t="s">
        <v>379</v>
      </c>
      <c r="E10" s="12"/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-403693970</v>
      </c>
    </row>
    <row r="11" spans="1:25" ht="21.75" customHeight="1" x14ac:dyDescent="0.2">
      <c r="A11" s="24" t="s">
        <v>167</v>
      </c>
      <c r="B11" s="24"/>
      <c r="C11" s="24"/>
      <c r="E11" s="11"/>
      <c r="G11" s="11"/>
      <c r="I11" s="11"/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-1023244304</v>
      </c>
    </row>
  </sheetData>
  <mergeCells count="6">
    <mergeCell ref="A11:C11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R126"/>
  <sheetViews>
    <sheetView rightToLeft="1" workbookViewId="0">
      <pane ySplit="7" topLeftCell="A113" activePane="bottomLeft" state="frozen"/>
      <selection pane="bottomLeft" activeCell="Q126" sqref="Q126:R126"/>
    </sheetView>
  </sheetViews>
  <sheetFormatPr defaultRowHeight="12.75" x14ac:dyDescent="0.2"/>
  <cols>
    <col min="1" max="1" width="27.7109375" style="1" bestFit="1" customWidth="1"/>
    <col min="2" max="2" width="1.28515625" style="1" customWidth="1"/>
    <col min="3" max="3" width="14.7109375" style="1" bestFit="1" customWidth="1"/>
    <col min="4" max="4" width="1.28515625" style="1" customWidth="1"/>
    <col min="5" max="5" width="19.28515625" style="1" bestFit="1" customWidth="1"/>
    <col min="6" max="6" width="1.28515625" style="1" customWidth="1"/>
    <col min="7" max="7" width="19.42578125" style="1" bestFit="1" customWidth="1"/>
    <col min="8" max="8" width="1.28515625" style="1" customWidth="1"/>
    <col min="9" max="9" width="26.28515625" style="1" bestFit="1" customWidth="1"/>
    <col min="10" max="10" width="1.28515625" style="1" customWidth="1"/>
    <col min="11" max="11" width="14.7109375" style="1" bestFit="1" customWidth="1"/>
    <col min="12" max="12" width="1.28515625" style="1" customWidth="1"/>
    <col min="13" max="13" width="19.28515625" style="1" bestFit="1" customWidth="1"/>
    <col min="14" max="14" width="1.28515625" style="1" customWidth="1"/>
    <col min="15" max="15" width="19.5703125" style="1" bestFit="1" customWidth="1"/>
    <col min="16" max="16" width="1.28515625" style="1" customWidth="1"/>
    <col min="17" max="17" width="18.8554687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184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9" t="s">
        <v>380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 x14ac:dyDescent="0.2">
      <c r="A6" s="20" t="s">
        <v>187</v>
      </c>
      <c r="C6" s="20" t="s">
        <v>201</v>
      </c>
      <c r="D6" s="20"/>
      <c r="E6" s="20"/>
      <c r="F6" s="20"/>
      <c r="G6" s="20"/>
      <c r="H6" s="20"/>
      <c r="I6" s="20"/>
      <c r="K6" s="20" t="s">
        <v>202</v>
      </c>
      <c r="L6" s="20"/>
      <c r="M6" s="20"/>
      <c r="N6" s="20"/>
      <c r="O6" s="20"/>
      <c r="P6" s="20"/>
      <c r="Q6" s="20"/>
      <c r="R6" s="20"/>
    </row>
    <row r="7" spans="1:18" ht="29.1" customHeight="1" x14ac:dyDescent="0.2">
      <c r="A7" s="20"/>
      <c r="C7" s="5" t="s">
        <v>13</v>
      </c>
      <c r="D7" s="6"/>
      <c r="E7" s="5" t="s">
        <v>15</v>
      </c>
      <c r="F7" s="6"/>
      <c r="G7" s="5" t="s">
        <v>365</v>
      </c>
      <c r="H7" s="6"/>
      <c r="I7" s="5" t="s">
        <v>381</v>
      </c>
      <c r="K7" s="5" t="s">
        <v>13</v>
      </c>
      <c r="L7" s="6"/>
      <c r="M7" s="5" t="s">
        <v>15</v>
      </c>
      <c r="N7" s="6"/>
      <c r="O7" s="5" t="s">
        <v>365</v>
      </c>
      <c r="P7" s="6"/>
      <c r="Q7" s="21" t="s">
        <v>381</v>
      </c>
      <c r="R7" s="21"/>
    </row>
    <row r="8" spans="1:18" ht="21.75" customHeight="1" x14ac:dyDescent="0.2">
      <c r="A8" s="7" t="s">
        <v>47</v>
      </c>
      <c r="C8" s="7">
        <v>54711451</v>
      </c>
      <c r="E8" s="7">
        <v>166665791655</v>
      </c>
      <c r="G8" s="7">
        <v>153365101441</v>
      </c>
      <c r="I8" s="7">
        <v>13300690214</v>
      </c>
      <c r="K8" s="7">
        <v>54711451</v>
      </c>
      <c r="M8" s="7">
        <v>166665791655</v>
      </c>
      <c r="O8" s="7">
        <v>134696745305</v>
      </c>
      <c r="Q8" s="22">
        <v>31969046350</v>
      </c>
      <c r="R8" s="22"/>
    </row>
    <row r="9" spans="1:18" ht="21.75" customHeight="1" x14ac:dyDescent="0.2">
      <c r="A9" s="8" t="s">
        <v>130</v>
      </c>
      <c r="C9" s="8">
        <v>16018784</v>
      </c>
      <c r="E9" s="8">
        <v>185176270016</v>
      </c>
      <c r="G9" s="8">
        <v>153704798104</v>
      </c>
      <c r="I9" s="8">
        <v>31471471912</v>
      </c>
      <c r="K9" s="8">
        <v>16018784</v>
      </c>
      <c r="M9" s="8">
        <v>185176270016</v>
      </c>
      <c r="O9" s="8">
        <v>102375225440</v>
      </c>
      <c r="Q9" s="16">
        <v>82801044576</v>
      </c>
      <c r="R9" s="16"/>
    </row>
    <row r="10" spans="1:18" ht="21.75" customHeight="1" x14ac:dyDescent="0.2">
      <c r="A10" s="8" t="s">
        <v>91</v>
      </c>
      <c r="C10" s="8">
        <v>124244929</v>
      </c>
      <c r="E10" s="8">
        <v>686694752442</v>
      </c>
      <c r="G10" s="8">
        <v>589683871512</v>
      </c>
      <c r="I10" s="8">
        <v>97010880930</v>
      </c>
      <c r="K10" s="8">
        <v>124244929</v>
      </c>
      <c r="M10" s="8">
        <v>686694752442</v>
      </c>
      <c r="O10" s="8">
        <v>539063316097</v>
      </c>
      <c r="Q10" s="16">
        <v>147631436345</v>
      </c>
      <c r="R10" s="16"/>
    </row>
    <row r="11" spans="1:18" ht="21.75" customHeight="1" x14ac:dyDescent="0.2">
      <c r="A11" s="8" t="s">
        <v>119</v>
      </c>
      <c r="C11" s="8">
        <v>1073116</v>
      </c>
      <c r="E11" s="8">
        <v>3215758856</v>
      </c>
      <c r="G11" s="8">
        <v>2818580692</v>
      </c>
      <c r="I11" s="8">
        <v>397178164</v>
      </c>
      <c r="K11" s="8">
        <v>1073116</v>
      </c>
      <c r="M11" s="8">
        <v>3215758856</v>
      </c>
      <c r="O11" s="8">
        <v>2096189786</v>
      </c>
      <c r="Q11" s="16">
        <v>1119569070</v>
      </c>
      <c r="R11" s="16"/>
    </row>
    <row r="12" spans="1:18" ht="21.75" customHeight="1" x14ac:dyDescent="0.2">
      <c r="A12" s="8" t="s">
        <v>69</v>
      </c>
      <c r="C12" s="8">
        <v>5459597</v>
      </c>
      <c r="E12" s="8">
        <v>136626684629</v>
      </c>
      <c r="G12" s="8">
        <v>149032517610</v>
      </c>
      <c r="I12" s="8">
        <v>-12405832980</v>
      </c>
      <c r="K12" s="8">
        <v>5459597</v>
      </c>
      <c r="M12" s="8">
        <v>136626684629</v>
      </c>
      <c r="O12" s="8">
        <v>72786577805</v>
      </c>
      <c r="Q12" s="16">
        <v>63840106824</v>
      </c>
      <c r="R12" s="16"/>
    </row>
    <row r="13" spans="1:18" ht="21.75" customHeight="1" x14ac:dyDescent="0.2">
      <c r="A13" s="8" t="s">
        <v>135</v>
      </c>
      <c r="C13" s="8">
        <v>49463051</v>
      </c>
      <c r="E13" s="8">
        <v>85645824319</v>
      </c>
      <c r="G13" s="8">
        <v>79069010303</v>
      </c>
      <c r="I13" s="8">
        <v>6576814016</v>
      </c>
      <c r="K13" s="8">
        <v>49463051</v>
      </c>
      <c r="M13" s="8">
        <v>85645824319</v>
      </c>
      <c r="O13" s="8">
        <v>57109484538</v>
      </c>
      <c r="Q13" s="16">
        <v>28536339781</v>
      </c>
      <c r="R13" s="16"/>
    </row>
    <row r="14" spans="1:18" ht="21.75" customHeight="1" x14ac:dyDescent="0.2">
      <c r="A14" s="8" t="s">
        <v>114</v>
      </c>
      <c r="C14" s="8">
        <v>71103285</v>
      </c>
      <c r="E14" s="8">
        <v>426849622472</v>
      </c>
      <c r="G14" s="8">
        <v>457187694813</v>
      </c>
      <c r="I14" s="8">
        <v>-30338072340</v>
      </c>
      <c r="K14" s="8">
        <v>71103285</v>
      </c>
      <c r="M14" s="8">
        <v>426849622472</v>
      </c>
      <c r="O14" s="8">
        <v>226113247891</v>
      </c>
      <c r="Q14" s="16">
        <v>200736374581</v>
      </c>
      <c r="R14" s="16"/>
    </row>
    <row r="15" spans="1:18" ht="21.75" customHeight="1" x14ac:dyDescent="0.2">
      <c r="A15" s="8" t="s">
        <v>68</v>
      </c>
      <c r="C15" s="8">
        <v>60000</v>
      </c>
      <c r="E15" s="8">
        <v>5267167614</v>
      </c>
      <c r="G15" s="8">
        <v>5333848158</v>
      </c>
      <c r="I15" s="8">
        <v>-66680544</v>
      </c>
      <c r="K15" s="8">
        <v>60000</v>
      </c>
      <c r="M15" s="8">
        <v>5267167614</v>
      </c>
      <c r="O15" s="8">
        <v>4321281264</v>
      </c>
      <c r="Q15" s="16">
        <v>945886349</v>
      </c>
      <c r="R15" s="16"/>
    </row>
    <row r="16" spans="1:18" ht="21.75" customHeight="1" x14ac:dyDescent="0.2">
      <c r="A16" s="8" t="s">
        <v>129</v>
      </c>
      <c r="C16" s="8">
        <v>2710000</v>
      </c>
      <c r="E16" s="8">
        <v>45525645281</v>
      </c>
      <c r="G16" s="8">
        <v>41861628544</v>
      </c>
      <c r="I16" s="8">
        <v>3664016736</v>
      </c>
      <c r="K16" s="8">
        <v>2710000</v>
      </c>
      <c r="M16" s="8">
        <v>45525645281</v>
      </c>
      <c r="O16" s="8">
        <v>37546758584</v>
      </c>
      <c r="Q16" s="16">
        <v>7978886696</v>
      </c>
      <c r="R16" s="16"/>
    </row>
    <row r="17" spans="1:18" ht="21.75" customHeight="1" x14ac:dyDescent="0.2">
      <c r="A17" s="8" t="s">
        <v>43</v>
      </c>
      <c r="C17" s="8">
        <v>8617754</v>
      </c>
      <c r="E17" s="8">
        <v>156229305174</v>
      </c>
      <c r="G17" s="8">
        <v>152723338281</v>
      </c>
      <c r="I17" s="8">
        <v>3505966893</v>
      </c>
      <c r="K17" s="8">
        <v>8617754</v>
      </c>
      <c r="M17" s="8">
        <v>156229305174</v>
      </c>
      <c r="O17" s="8">
        <v>94044461555</v>
      </c>
      <c r="Q17" s="16">
        <v>62184843619</v>
      </c>
      <c r="R17" s="16"/>
    </row>
    <row r="18" spans="1:18" ht="21.75" customHeight="1" x14ac:dyDescent="0.2">
      <c r="A18" s="8" t="s">
        <v>113</v>
      </c>
      <c r="C18" s="8">
        <v>26414059</v>
      </c>
      <c r="E18" s="8">
        <v>57661732312</v>
      </c>
      <c r="G18" s="8">
        <v>86266785933</v>
      </c>
      <c r="I18" s="8">
        <v>-28605053620</v>
      </c>
      <c r="K18" s="8">
        <v>26414059</v>
      </c>
      <c r="M18" s="8">
        <v>57661732312</v>
      </c>
      <c r="O18" s="8">
        <v>31438048406</v>
      </c>
      <c r="Q18" s="16">
        <v>26223683906</v>
      </c>
      <c r="R18" s="16"/>
    </row>
    <row r="19" spans="1:18" ht="21.75" customHeight="1" x14ac:dyDescent="0.2">
      <c r="A19" s="8" t="s">
        <v>98</v>
      </c>
      <c r="C19" s="8">
        <v>31480767</v>
      </c>
      <c r="E19" s="8">
        <v>124324934270</v>
      </c>
      <c r="G19" s="8">
        <v>85175666195</v>
      </c>
      <c r="I19" s="8">
        <v>39149268075</v>
      </c>
      <c r="K19" s="8">
        <v>31480767</v>
      </c>
      <c r="M19" s="8">
        <v>124324934270</v>
      </c>
      <c r="O19" s="8">
        <v>54932380189</v>
      </c>
      <c r="Q19" s="16">
        <v>69392554081</v>
      </c>
      <c r="R19" s="16"/>
    </row>
    <row r="20" spans="1:18" ht="21.75" customHeight="1" x14ac:dyDescent="0.2">
      <c r="A20" s="8" t="s">
        <v>96</v>
      </c>
      <c r="C20" s="8">
        <v>56360729</v>
      </c>
      <c r="E20" s="8">
        <v>163301176849</v>
      </c>
      <c r="G20" s="8">
        <v>142659630586</v>
      </c>
      <c r="I20" s="8">
        <v>20641546263</v>
      </c>
      <c r="K20" s="8">
        <v>56360729</v>
      </c>
      <c r="M20" s="8">
        <v>163301176849</v>
      </c>
      <c r="O20" s="8">
        <v>129861837480</v>
      </c>
      <c r="Q20" s="16">
        <v>33439339369</v>
      </c>
      <c r="R20" s="16"/>
    </row>
    <row r="21" spans="1:18" ht="21.75" customHeight="1" x14ac:dyDescent="0.2">
      <c r="A21" s="8" t="s">
        <v>42</v>
      </c>
      <c r="C21" s="8">
        <v>1815917</v>
      </c>
      <c r="E21" s="8">
        <v>17658423623</v>
      </c>
      <c r="G21" s="8">
        <v>17909877198</v>
      </c>
      <c r="I21" s="8">
        <v>-251453574</v>
      </c>
      <c r="K21" s="8">
        <v>1815917</v>
      </c>
      <c r="M21" s="8">
        <v>17658423623</v>
      </c>
      <c r="O21" s="8">
        <v>9631629270</v>
      </c>
      <c r="Q21" s="16">
        <v>8026794353</v>
      </c>
      <c r="R21" s="16"/>
    </row>
    <row r="22" spans="1:18" ht="21.75" customHeight="1" x14ac:dyDescent="0.2">
      <c r="A22" s="8" t="s">
        <v>84</v>
      </c>
      <c r="C22" s="8">
        <v>75517508</v>
      </c>
      <c r="E22" s="8">
        <v>588979335232</v>
      </c>
      <c r="G22" s="8">
        <v>368957177690</v>
      </c>
      <c r="I22" s="8">
        <v>220022157542</v>
      </c>
      <c r="K22" s="8">
        <v>75517508</v>
      </c>
      <c r="M22" s="8">
        <v>588979335232</v>
      </c>
      <c r="O22" s="8">
        <v>347977994016</v>
      </c>
      <c r="Q22" s="16">
        <v>241001341216</v>
      </c>
      <c r="R22" s="16"/>
    </row>
    <row r="23" spans="1:18" ht="21.75" customHeight="1" x14ac:dyDescent="0.2">
      <c r="A23" s="8" t="s">
        <v>108</v>
      </c>
      <c r="C23" s="8">
        <v>5675131</v>
      </c>
      <c r="E23" s="8">
        <v>107500796111</v>
      </c>
      <c r="G23" s="8">
        <v>95675145412</v>
      </c>
      <c r="I23" s="8">
        <v>11825650699</v>
      </c>
      <c r="K23" s="8">
        <v>5675131</v>
      </c>
      <c r="M23" s="8">
        <v>107500796111</v>
      </c>
      <c r="O23" s="8">
        <v>72255036346</v>
      </c>
      <c r="Q23" s="16">
        <v>35245759765</v>
      </c>
      <c r="R23" s="16"/>
    </row>
    <row r="24" spans="1:18" ht="21.75" customHeight="1" x14ac:dyDescent="0.2">
      <c r="A24" s="8" t="s">
        <v>45</v>
      </c>
      <c r="C24" s="8">
        <v>28907735</v>
      </c>
      <c r="E24" s="8">
        <v>78480185178</v>
      </c>
      <c r="G24" s="8">
        <v>114545760313</v>
      </c>
      <c r="I24" s="8">
        <v>-36065575134</v>
      </c>
      <c r="K24" s="8">
        <v>28907735</v>
      </c>
      <c r="M24" s="8">
        <v>78480185178</v>
      </c>
      <c r="O24" s="8">
        <v>52320123454</v>
      </c>
      <c r="Q24" s="16">
        <v>26160061724</v>
      </c>
      <c r="R24" s="16"/>
    </row>
    <row r="25" spans="1:18" ht="21.75" customHeight="1" x14ac:dyDescent="0.2">
      <c r="A25" s="8" t="s">
        <v>122</v>
      </c>
      <c r="C25" s="8">
        <v>23912157</v>
      </c>
      <c r="E25" s="8">
        <v>56874376515</v>
      </c>
      <c r="G25" s="8">
        <v>64823027384</v>
      </c>
      <c r="I25" s="8">
        <v>-7948650868</v>
      </c>
      <c r="K25" s="8">
        <v>23912157</v>
      </c>
      <c r="M25" s="8">
        <v>56874376515</v>
      </c>
      <c r="O25" s="8">
        <v>50068762315</v>
      </c>
      <c r="Q25" s="16">
        <v>6805614200</v>
      </c>
      <c r="R25" s="16"/>
    </row>
    <row r="26" spans="1:18" ht="21.75" customHeight="1" x14ac:dyDescent="0.2">
      <c r="A26" s="8" t="s">
        <v>127</v>
      </c>
      <c r="C26" s="8">
        <v>235767</v>
      </c>
      <c r="E26" s="8">
        <v>8742506753</v>
      </c>
      <c r="G26" s="8">
        <v>8730809527</v>
      </c>
      <c r="I26" s="8">
        <v>11697226</v>
      </c>
      <c r="K26" s="8">
        <v>235767</v>
      </c>
      <c r="M26" s="8">
        <v>8742506753</v>
      </c>
      <c r="O26" s="8">
        <v>8822264420</v>
      </c>
      <c r="Q26" s="16">
        <v>-79757666</v>
      </c>
      <c r="R26" s="16"/>
    </row>
    <row r="27" spans="1:18" ht="21.75" customHeight="1" x14ac:dyDescent="0.2">
      <c r="A27" s="8" t="s">
        <v>37</v>
      </c>
      <c r="C27" s="8">
        <v>300000</v>
      </c>
      <c r="E27" s="8">
        <v>15532994580</v>
      </c>
      <c r="G27" s="8">
        <v>14360131440</v>
      </c>
      <c r="I27" s="8">
        <v>1172863139</v>
      </c>
      <c r="K27" s="8">
        <v>300000</v>
      </c>
      <c r="M27" s="8">
        <v>15532994580</v>
      </c>
      <c r="O27" s="8">
        <v>18053967957</v>
      </c>
      <c r="Q27" s="16">
        <v>-2520973377</v>
      </c>
      <c r="R27" s="16"/>
    </row>
    <row r="28" spans="1:18" ht="21.75" customHeight="1" x14ac:dyDescent="0.2">
      <c r="A28" s="8" t="s">
        <v>160</v>
      </c>
      <c r="C28" s="8">
        <v>21953048</v>
      </c>
      <c r="E28" s="8">
        <v>96500244659</v>
      </c>
      <c r="G28" s="8">
        <v>69261866440</v>
      </c>
      <c r="I28" s="8">
        <v>27238378219</v>
      </c>
      <c r="K28" s="8">
        <v>21953048</v>
      </c>
      <c r="M28" s="8">
        <v>96500244659</v>
      </c>
      <c r="O28" s="8">
        <v>69261866440</v>
      </c>
      <c r="Q28" s="16">
        <v>27238378219</v>
      </c>
      <c r="R28" s="16"/>
    </row>
    <row r="29" spans="1:18" ht="21.75" customHeight="1" x14ac:dyDescent="0.2">
      <c r="A29" s="8" t="s">
        <v>50</v>
      </c>
      <c r="C29" s="8">
        <v>562218</v>
      </c>
      <c r="E29" s="8">
        <v>12128138472</v>
      </c>
      <c r="G29" s="8">
        <v>30551234199</v>
      </c>
      <c r="I29" s="8">
        <v>-18423095726</v>
      </c>
      <c r="K29" s="8">
        <v>562218</v>
      </c>
      <c r="M29" s="8">
        <v>12128138472</v>
      </c>
      <c r="O29" s="8">
        <v>8939377078</v>
      </c>
      <c r="Q29" s="16">
        <v>3188761394</v>
      </c>
      <c r="R29" s="16"/>
    </row>
    <row r="30" spans="1:18" ht="21.75" customHeight="1" x14ac:dyDescent="0.2">
      <c r="A30" s="8" t="s">
        <v>49</v>
      </c>
      <c r="C30" s="8">
        <v>2400000</v>
      </c>
      <c r="E30" s="8">
        <v>27910570560</v>
      </c>
      <c r="G30" s="8">
        <v>91711275091</v>
      </c>
      <c r="I30" s="8">
        <v>-63800704531</v>
      </c>
      <c r="K30" s="8">
        <v>2400000</v>
      </c>
      <c r="M30" s="8">
        <v>27910570560</v>
      </c>
      <c r="O30" s="8">
        <v>9688341511</v>
      </c>
      <c r="Q30" s="16">
        <v>18222229049</v>
      </c>
      <c r="R30" s="16"/>
    </row>
    <row r="31" spans="1:18" ht="21.75" customHeight="1" x14ac:dyDescent="0.2">
      <c r="A31" s="8" t="s">
        <v>92</v>
      </c>
      <c r="C31" s="8">
        <v>16402800</v>
      </c>
      <c r="E31" s="8">
        <v>390786912607</v>
      </c>
      <c r="G31" s="8">
        <v>279127658836</v>
      </c>
      <c r="I31" s="8">
        <v>111659253771</v>
      </c>
      <c r="K31" s="8">
        <v>16402800</v>
      </c>
      <c r="M31" s="8">
        <v>390786912607</v>
      </c>
      <c r="O31" s="8">
        <v>154134381480</v>
      </c>
      <c r="Q31" s="16">
        <v>236652531127</v>
      </c>
      <c r="R31" s="16"/>
    </row>
    <row r="32" spans="1:18" ht="21.75" customHeight="1" x14ac:dyDescent="0.2">
      <c r="A32" s="8" t="s">
        <v>118</v>
      </c>
      <c r="C32" s="8">
        <v>6000000</v>
      </c>
      <c r="E32" s="8">
        <v>63525125400</v>
      </c>
      <c r="G32" s="8">
        <v>46259627400</v>
      </c>
      <c r="I32" s="8">
        <v>17265498000</v>
      </c>
      <c r="K32" s="8">
        <v>6000000</v>
      </c>
      <c r="M32" s="8">
        <v>63525125400</v>
      </c>
      <c r="O32" s="8">
        <v>26549611933</v>
      </c>
      <c r="Q32" s="16">
        <v>36975513467</v>
      </c>
      <c r="R32" s="16"/>
    </row>
    <row r="33" spans="1:18" ht="21.75" customHeight="1" x14ac:dyDescent="0.2">
      <c r="A33" s="8" t="s">
        <v>67</v>
      </c>
      <c r="C33" s="8">
        <v>3500000</v>
      </c>
      <c r="E33" s="8">
        <v>66923650150</v>
      </c>
      <c r="G33" s="8">
        <v>79449979015</v>
      </c>
      <c r="I33" s="8">
        <v>-12526328865</v>
      </c>
      <c r="K33" s="8">
        <v>3500000</v>
      </c>
      <c r="M33" s="8">
        <v>66923650150</v>
      </c>
      <c r="O33" s="8">
        <v>58491242728</v>
      </c>
      <c r="Q33" s="16">
        <v>8432407421</v>
      </c>
      <c r="R33" s="16"/>
    </row>
    <row r="34" spans="1:18" ht="21.75" customHeight="1" x14ac:dyDescent="0.2">
      <c r="A34" s="8" t="s">
        <v>100</v>
      </c>
      <c r="C34" s="8">
        <v>3060196</v>
      </c>
      <c r="E34" s="8">
        <v>14332472032</v>
      </c>
      <c r="G34" s="8">
        <v>13755529302</v>
      </c>
      <c r="I34" s="8">
        <v>576942730</v>
      </c>
      <c r="K34" s="8">
        <v>3060196</v>
      </c>
      <c r="M34" s="8">
        <v>14332472032</v>
      </c>
      <c r="O34" s="8">
        <v>8713802950</v>
      </c>
      <c r="Q34" s="16">
        <v>5618669082</v>
      </c>
      <c r="R34" s="16"/>
    </row>
    <row r="35" spans="1:18" ht="21.75" customHeight="1" x14ac:dyDescent="0.2">
      <c r="A35" s="8" t="s">
        <v>97</v>
      </c>
      <c r="C35" s="8">
        <v>40591</v>
      </c>
      <c r="E35" s="8">
        <v>1286481087432</v>
      </c>
      <c r="G35" s="8">
        <v>1133820284800</v>
      </c>
      <c r="I35" s="8">
        <v>152660802632</v>
      </c>
      <c r="K35" s="8">
        <v>40591</v>
      </c>
      <c r="M35" s="8">
        <v>1286481087432</v>
      </c>
      <c r="O35" s="8">
        <v>977450630825</v>
      </c>
      <c r="Q35" s="16">
        <v>309030456607</v>
      </c>
      <c r="R35" s="16"/>
    </row>
    <row r="36" spans="1:18" ht="21.75" customHeight="1" x14ac:dyDescent="0.2">
      <c r="A36" s="8" t="s">
        <v>157</v>
      </c>
      <c r="C36" s="8">
        <v>190024059</v>
      </c>
      <c r="E36" s="8">
        <v>750449588635</v>
      </c>
      <c r="G36" s="8">
        <v>685361184467</v>
      </c>
      <c r="I36" s="8">
        <v>65088404168</v>
      </c>
      <c r="K36" s="8">
        <v>190024059</v>
      </c>
      <c r="M36" s="8">
        <v>750449588635</v>
      </c>
      <c r="O36" s="8">
        <v>685361184467</v>
      </c>
      <c r="Q36" s="16">
        <v>65088404168</v>
      </c>
      <c r="R36" s="16"/>
    </row>
    <row r="37" spans="1:18" ht="21.75" customHeight="1" x14ac:dyDescent="0.2">
      <c r="A37" s="8" t="s">
        <v>44</v>
      </c>
      <c r="C37" s="8">
        <v>1000000</v>
      </c>
      <c r="E37" s="8">
        <v>1769217410</v>
      </c>
      <c r="G37" s="8">
        <v>2050573871</v>
      </c>
      <c r="I37" s="8">
        <v>-281356461</v>
      </c>
      <c r="K37" s="8">
        <v>1000000</v>
      </c>
      <c r="M37" s="8">
        <v>1769217410</v>
      </c>
      <c r="O37" s="8">
        <v>1525404330</v>
      </c>
      <c r="Q37" s="16">
        <v>243813079</v>
      </c>
      <c r="R37" s="16"/>
    </row>
    <row r="38" spans="1:18" ht="21.75" customHeight="1" x14ac:dyDescent="0.2">
      <c r="A38" s="8" t="s">
        <v>153</v>
      </c>
      <c r="C38" s="8">
        <v>7315916</v>
      </c>
      <c r="E38" s="8">
        <v>19672876356</v>
      </c>
      <c r="G38" s="8">
        <v>14924468640</v>
      </c>
      <c r="I38" s="8">
        <v>4748407716</v>
      </c>
      <c r="K38" s="8">
        <v>7315916</v>
      </c>
      <c r="M38" s="8">
        <v>19672876356</v>
      </c>
      <c r="O38" s="8">
        <v>14924468640</v>
      </c>
      <c r="Q38" s="16">
        <v>4748407716</v>
      </c>
      <c r="R38" s="16"/>
    </row>
    <row r="39" spans="1:18" ht="21.75" customHeight="1" x14ac:dyDescent="0.2">
      <c r="A39" s="8" t="s">
        <v>27</v>
      </c>
      <c r="C39" s="8">
        <v>70184835</v>
      </c>
      <c r="E39" s="8">
        <v>223551802983</v>
      </c>
      <c r="G39" s="8">
        <v>225641072170</v>
      </c>
      <c r="I39" s="8">
        <v>-2089269186</v>
      </c>
      <c r="K39" s="8">
        <v>70184835</v>
      </c>
      <c r="M39" s="8">
        <v>223551802983</v>
      </c>
      <c r="O39" s="8">
        <v>172474360053</v>
      </c>
      <c r="Q39" s="16">
        <v>51077442930</v>
      </c>
      <c r="R39" s="16"/>
    </row>
    <row r="40" spans="1:18" ht="21.75" customHeight="1" x14ac:dyDescent="0.2">
      <c r="A40" s="8" t="s">
        <v>88</v>
      </c>
      <c r="C40" s="8">
        <v>4585871</v>
      </c>
      <c r="E40" s="8">
        <v>34492200406</v>
      </c>
      <c r="G40" s="8">
        <v>30305811966</v>
      </c>
      <c r="I40" s="8">
        <v>4186388440</v>
      </c>
      <c r="K40" s="8">
        <v>4585871</v>
      </c>
      <c r="M40" s="8">
        <v>34492200406</v>
      </c>
      <c r="O40" s="8">
        <v>20824550364</v>
      </c>
      <c r="Q40" s="16">
        <v>13667650042</v>
      </c>
      <c r="R40" s="16"/>
    </row>
    <row r="41" spans="1:18" ht="21.75" customHeight="1" x14ac:dyDescent="0.2">
      <c r="A41" s="8" t="s">
        <v>87</v>
      </c>
      <c r="C41" s="8">
        <v>139410171</v>
      </c>
      <c r="E41" s="8">
        <v>281091701728</v>
      </c>
      <c r="G41" s="8">
        <v>226865349820</v>
      </c>
      <c r="I41" s="8">
        <v>54226351908</v>
      </c>
      <c r="K41" s="8">
        <v>139410171</v>
      </c>
      <c r="M41" s="8">
        <v>281091701728</v>
      </c>
      <c r="O41" s="8">
        <v>184630398421</v>
      </c>
      <c r="Q41" s="16">
        <v>96461303307</v>
      </c>
      <c r="R41" s="16"/>
    </row>
    <row r="42" spans="1:18" ht="21.75" customHeight="1" x14ac:dyDescent="0.2">
      <c r="A42" s="8" t="s">
        <v>59</v>
      </c>
      <c r="C42" s="8">
        <v>13997187</v>
      </c>
      <c r="E42" s="8">
        <v>243473972690</v>
      </c>
      <c r="G42" s="8">
        <v>229029424396</v>
      </c>
      <c r="I42" s="8">
        <v>14444548294</v>
      </c>
      <c r="K42" s="8">
        <v>13997187</v>
      </c>
      <c r="M42" s="8">
        <v>243473972690</v>
      </c>
      <c r="O42" s="8">
        <v>134770834738</v>
      </c>
      <c r="Q42" s="16">
        <v>108703137952</v>
      </c>
      <c r="R42" s="16"/>
    </row>
    <row r="43" spans="1:18" ht="21.75" customHeight="1" x14ac:dyDescent="0.2">
      <c r="A43" s="8" t="s">
        <v>133</v>
      </c>
      <c r="C43" s="8">
        <v>64275720</v>
      </c>
      <c r="E43" s="8">
        <v>240446334940</v>
      </c>
      <c r="G43" s="8">
        <v>225139406455</v>
      </c>
      <c r="I43" s="8">
        <v>15306928485</v>
      </c>
      <c r="K43" s="8">
        <v>64275720</v>
      </c>
      <c r="M43" s="8">
        <v>240446334940</v>
      </c>
      <c r="O43" s="8">
        <v>160122477130</v>
      </c>
      <c r="Q43" s="16">
        <v>80323857810</v>
      </c>
      <c r="R43" s="16"/>
    </row>
    <row r="44" spans="1:18" ht="21.75" customHeight="1" x14ac:dyDescent="0.2">
      <c r="A44" s="8" t="s">
        <v>95</v>
      </c>
      <c r="C44" s="8">
        <v>150000</v>
      </c>
      <c r="E44" s="8">
        <v>20316728250</v>
      </c>
      <c r="G44" s="8">
        <v>19840438650</v>
      </c>
      <c r="I44" s="8">
        <v>476289599</v>
      </c>
      <c r="K44" s="8">
        <v>150000</v>
      </c>
      <c r="M44" s="8">
        <v>20316728250</v>
      </c>
      <c r="O44" s="8">
        <v>25329548592</v>
      </c>
      <c r="Q44" s="16">
        <v>-5012820342</v>
      </c>
      <c r="R44" s="16"/>
    </row>
    <row r="45" spans="1:18" ht="21.75" customHeight="1" x14ac:dyDescent="0.2">
      <c r="A45" s="8" t="s">
        <v>71</v>
      </c>
      <c r="C45" s="8">
        <v>1800000</v>
      </c>
      <c r="E45" s="8">
        <v>30774261780</v>
      </c>
      <c r="G45" s="8">
        <v>31629764863</v>
      </c>
      <c r="I45" s="8">
        <v>-855503083</v>
      </c>
      <c r="K45" s="8">
        <v>1800000</v>
      </c>
      <c r="M45" s="8">
        <v>30774261780</v>
      </c>
      <c r="O45" s="8">
        <v>30770755337</v>
      </c>
      <c r="Q45" s="16">
        <v>3506442</v>
      </c>
      <c r="R45" s="16"/>
    </row>
    <row r="46" spans="1:18" ht="21.75" customHeight="1" x14ac:dyDescent="0.2">
      <c r="A46" s="8" t="s">
        <v>89</v>
      </c>
      <c r="C46" s="8">
        <v>15513072</v>
      </c>
      <c r="E46" s="8">
        <v>147004639355</v>
      </c>
      <c r="G46" s="8">
        <v>122221658270</v>
      </c>
      <c r="I46" s="8">
        <v>24782981085</v>
      </c>
      <c r="K46" s="8">
        <v>15513072</v>
      </c>
      <c r="M46" s="8">
        <v>147004639355</v>
      </c>
      <c r="O46" s="8">
        <v>92205004161</v>
      </c>
      <c r="Q46" s="16">
        <v>54799635194</v>
      </c>
      <c r="R46" s="16"/>
    </row>
    <row r="47" spans="1:18" ht="21.75" customHeight="1" x14ac:dyDescent="0.2">
      <c r="A47" s="8" t="s">
        <v>125</v>
      </c>
      <c r="C47" s="8">
        <v>3346302</v>
      </c>
      <c r="E47" s="8">
        <v>289508735108</v>
      </c>
      <c r="G47" s="8">
        <v>285674819777</v>
      </c>
      <c r="I47" s="8">
        <v>3833915331</v>
      </c>
      <c r="K47" s="8">
        <v>3346302</v>
      </c>
      <c r="M47" s="8">
        <v>289508735108</v>
      </c>
      <c r="O47" s="8">
        <v>259227707373</v>
      </c>
      <c r="Q47" s="16">
        <v>30281027735</v>
      </c>
      <c r="R47" s="16"/>
    </row>
    <row r="48" spans="1:18" ht="21.75" customHeight="1" x14ac:dyDescent="0.2">
      <c r="A48" s="8" t="s">
        <v>60</v>
      </c>
      <c r="C48" s="8">
        <v>329725</v>
      </c>
      <c r="E48" s="8">
        <v>429909560</v>
      </c>
      <c r="G48" s="8">
        <v>1470546866</v>
      </c>
      <c r="I48" s="8">
        <v>-1040637305</v>
      </c>
      <c r="K48" s="8">
        <v>329725</v>
      </c>
      <c r="M48" s="8">
        <v>429909560</v>
      </c>
      <c r="O48" s="8">
        <v>229488600</v>
      </c>
      <c r="Q48" s="16">
        <v>200420960</v>
      </c>
      <c r="R48" s="16"/>
    </row>
    <row r="49" spans="1:18" ht="21.75" customHeight="1" x14ac:dyDescent="0.2">
      <c r="A49" s="8" t="s">
        <v>124</v>
      </c>
      <c r="C49" s="8">
        <v>1290823</v>
      </c>
      <c r="E49" s="8">
        <v>49863293444</v>
      </c>
      <c r="G49" s="8">
        <v>44534978501</v>
      </c>
      <c r="I49" s="8">
        <v>5328314943</v>
      </c>
      <c r="K49" s="8">
        <v>1290823</v>
      </c>
      <c r="M49" s="8">
        <v>49863293444</v>
      </c>
      <c r="O49" s="8">
        <v>34634411289</v>
      </c>
      <c r="Q49" s="16">
        <v>15228882155</v>
      </c>
      <c r="R49" s="16"/>
    </row>
    <row r="50" spans="1:18" ht="21.75" customHeight="1" x14ac:dyDescent="0.2">
      <c r="A50" s="8" t="s">
        <v>165</v>
      </c>
      <c r="C50" s="8">
        <v>6000000</v>
      </c>
      <c r="E50" s="8">
        <v>43282817400</v>
      </c>
      <c r="G50" s="8">
        <v>35253666075</v>
      </c>
      <c r="I50" s="8">
        <v>8029151324</v>
      </c>
      <c r="K50" s="8">
        <v>6000000</v>
      </c>
      <c r="M50" s="8">
        <v>43282817400</v>
      </c>
      <c r="O50" s="8">
        <v>35253666075</v>
      </c>
      <c r="Q50" s="16">
        <v>8029151324</v>
      </c>
      <c r="R50" s="16"/>
    </row>
    <row r="51" spans="1:18" ht="21.75" customHeight="1" x14ac:dyDescent="0.2">
      <c r="A51" s="8" t="s">
        <v>22</v>
      </c>
      <c r="C51" s="8">
        <v>508175</v>
      </c>
      <c r="E51" s="8">
        <v>2526276504</v>
      </c>
      <c r="G51" s="8">
        <v>1973881066</v>
      </c>
      <c r="I51" s="8">
        <v>552395438</v>
      </c>
      <c r="K51" s="8">
        <v>508175</v>
      </c>
      <c r="M51" s="8">
        <v>2526276504</v>
      </c>
      <c r="O51" s="8">
        <v>1810292080</v>
      </c>
      <c r="Q51" s="16">
        <v>715984424</v>
      </c>
      <c r="R51" s="16"/>
    </row>
    <row r="52" spans="1:18" ht="21.75" customHeight="1" x14ac:dyDescent="0.2">
      <c r="A52" s="8" t="s">
        <v>80</v>
      </c>
      <c r="C52" s="8">
        <v>600000</v>
      </c>
      <c r="E52" s="8">
        <v>9585328200</v>
      </c>
      <c r="G52" s="8">
        <v>7358674320</v>
      </c>
      <c r="I52" s="8">
        <v>2226653880</v>
      </c>
      <c r="K52" s="8">
        <v>600000</v>
      </c>
      <c r="M52" s="8">
        <v>9585328200</v>
      </c>
      <c r="O52" s="8">
        <v>4668403569</v>
      </c>
      <c r="Q52" s="16">
        <v>4916924631</v>
      </c>
      <c r="R52" s="16"/>
    </row>
    <row r="53" spans="1:18" ht="21.75" customHeight="1" x14ac:dyDescent="0.2">
      <c r="A53" s="8" t="s">
        <v>55</v>
      </c>
      <c r="C53" s="8">
        <v>140017352</v>
      </c>
      <c r="E53" s="8">
        <v>584916425228</v>
      </c>
      <c r="G53" s="8">
        <v>453772655949</v>
      </c>
      <c r="I53" s="8">
        <v>131143769279</v>
      </c>
      <c r="K53" s="8">
        <v>140017352</v>
      </c>
      <c r="M53" s="8">
        <v>584916425228</v>
      </c>
      <c r="O53" s="8">
        <v>243583872256</v>
      </c>
      <c r="Q53" s="16">
        <v>341332552972</v>
      </c>
      <c r="R53" s="16"/>
    </row>
    <row r="54" spans="1:18" ht="21.75" customHeight="1" x14ac:dyDescent="0.2">
      <c r="A54" s="8" t="s">
        <v>85</v>
      </c>
      <c r="C54" s="8">
        <v>4225571</v>
      </c>
      <c r="E54" s="8">
        <v>18868083012</v>
      </c>
      <c r="G54" s="8">
        <v>17023203784</v>
      </c>
      <c r="I54" s="8">
        <v>1844879228</v>
      </c>
      <c r="K54" s="8">
        <v>4225571</v>
      </c>
      <c r="M54" s="8">
        <v>18868083012</v>
      </c>
      <c r="O54" s="8">
        <v>14800962896</v>
      </c>
      <c r="Q54" s="16">
        <v>4067120116</v>
      </c>
      <c r="R54" s="16"/>
    </row>
    <row r="55" spans="1:18" ht="21.75" customHeight="1" x14ac:dyDescent="0.2">
      <c r="A55" s="8" t="s">
        <v>36</v>
      </c>
      <c r="C55" s="8">
        <v>100000</v>
      </c>
      <c r="E55" s="8">
        <v>1224461180</v>
      </c>
      <c r="G55" s="8">
        <v>1164068580</v>
      </c>
      <c r="I55" s="8">
        <v>60392599</v>
      </c>
      <c r="K55" s="8">
        <v>100000</v>
      </c>
      <c r="M55" s="8">
        <v>1224461180</v>
      </c>
      <c r="O55" s="8">
        <v>1164069640</v>
      </c>
      <c r="Q55" s="16">
        <v>60391539</v>
      </c>
      <c r="R55" s="16"/>
    </row>
    <row r="56" spans="1:18" ht="21.75" customHeight="1" x14ac:dyDescent="0.2">
      <c r="A56" s="8" t="s">
        <v>39</v>
      </c>
      <c r="C56" s="8">
        <v>721392</v>
      </c>
      <c r="E56" s="8">
        <v>55826461751</v>
      </c>
      <c r="G56" s="8">
        <v>49598865684</v>
      </c>
      <c r="I56" s="8">
        <v>6227596067</v>
      </c>
      <c r="K56" s="8">
        <v>721392</v>
      </c>
      <c r="M56" s="8">
        <v>55826461751</v>
      </c>
      <c r="O56" s="8">
        <v>40536263049</v>
      </c>
      <c r="Q56" s="16">
        <v>15290198702</v>
      </c>
      <c r="R56" s="16"/>
    </row>
    <row r="57" spans="1:18" ht="21.75" customHeight="1" x14ac:dyDescent="0.2">
      <c r="A57" s="8" t="s">
        <v>102</v>
      </c>
      <c r="C57" s="8">
        <v>26045750</v>
      </c>
      <c r="E57" s="8">
        <v>257927275197</v>
      </c>
      <c r="G57" s="8">
        <v>248230464971</v>
      </c>
      <c r="I57" s="8">
        <v>9696810226</v>
      </c>
      <c r="K57" s="8">
        <v>26045750</v>
      </c>
      <c r="M57" s="8">
        <v>257927275197</v>
      </c>
      <c r="O57" s="8">
        <v>115330129323</v>
      </c>
      <c r="Q57" s="16">
        <v>142597145874</v>
      </c>
      <c r="R57" s="16"/>
    </row>
    <row r="58" spans="1:18" ht="21.75" customHeight="1" x14ac:dyDescent="0.2">
      <c r="A58" s="8" t="s">
        <v>123</v>
      </c>
      <c r="C58" s="8">
        <v>1300000</v>
      </c>
      <c r="E58" s="8">
        <v>52887991000</v>
      </c>
      <c r="G58" s="8">
        <v>133947324747</v>
      </c>
      <c r="I58" s="8">
        <v>-81059333747</v>
      </c>
      <c r="K58" s="8">
        <v>1300000</v>
      </c>
      <c r="M58" s="8">
        <v>52887991000</v>
      </c>
      <c r="O58" s="8">
        <v>26892662963</v>
      </c>
      <c r="Q58" s="16">
        <v>25995328037</v>
      </c>
      <c r="R58" s="16"/>
    </row>
    <row r="59" spans="1:18" ht="21.75" customHeight="1" x14ac:dyDescent="0.2">
      <c r="A59" s="8" t="s">
        <v>29</v>
      </c>
      <c r="C59" s="8">
        <v>30000000</v>
      </c>
      <c r="E59" s="8">
        <v>174441066000</v>
      </c>
      <c r="G59" s="8">
        <v>175545252712</v>
      </c>
      <c r="I59" s="8">
        <v>-1104186712</v>
      </c>
      <c r="K59" s="8">
        <v>30000000</v>
      </c>
      <c r="M59" s="8">
        <v>174441066000</v>
      </c>
      <c r="O59" s="8">
        <v>128262441843</v>
      </c>
      <c r="Q59" s="16">
        <v>46178624157</v>
      </c>
      <c r="R59" s="16"/>
    </row>
    <row r="60" spans="1:18" ht="21.75" customHeight="1" x14ac:dyDescent="0.2">
      <c r="A60" s="8" t="s">
        <v>154</v>
      </c>
      <c r="C60" s="8">
        <v>119000000</v>
      </c>
      <c r="E60" s="8">
        <v>734458408600</v>
      </c>
      <c r="G60" s="8">
        <v>599698935950</v>
      </c>
      <c r="I60" s="8">
        <v>134759472650</v>
      </c>
      <c r="K60" s="8">
        <v>119000000</v>
      </c>
      <c r="M60" s="8">
        <v>734458408600</v>
      </c>
      <c r="O60" s="8">
        <v>599698935950</v>
      </c>
      <c r="Q60" s="16">
        <v>134759472650</v>
      </c>
      <c r="R60" s="16"/>
    </row>
    <row r="61" spans="1:18" ht="21.75" customHeight="1" x14ac:dyDescent="0.2">
      <c r="A61" s="8" t="s">
        <v>166</v>
      </c>
      <c r="C61" s="8">
        <v>2000000</v>
      </c>
      <c r="E61" s="8">
        <v>1432837880</v>
      </c>
      <c r="G61" s="8">
        <v>1048000000</v>
      </c>
      <c r="I61" s="8">
        <v>384837880</v>
      </c>
      <c r="K61" s="8">
        <v>2000000</v>
      </c>
      <c r="M61" s="8">
        <v>1432837880</v>
      </c>
      <c r="O61" s="8">
        <v>1048000000</v>
      </c>
      <c r="Q61" s="16">
        <v>384837880</v>
      </c>
      <c r="R61" s="16"/>
    </row>
    <row r="62" spans="1:18" ht="21.75" customHeight="1" x14ac:dyDescent="0.2">
      <c r="A62" s="8" t="s">
        <v>159</v>
      </c>
      <c r="C62" s="8">
        <v>500000</v>
      </c>
      <c r="E62" s="8">
        <v>9773859500</v>
      </c>
      <c r="G62" s="8">
        <v>9440081518</v>
      </c>
      <c r="I62" s="8">
        <v>333777981</v>
      </c>
      <c r="K62" s="8">
        <v>500000</v>
      </c>
      <c r="M62" s="8">
        <v>9773859500</v>
      </c>
      <c r="O62" s="8">
        <v>9440081518</v>
      </c>
      <c r="Q62" s="16">
        <v>333777981</v>
      </c>
      <c r="R62" s="16"/>
    </row>
    <row r="63" spans="1:18" ht="21.75" customHeight="1" x14ac:dyDescent="0.2">
      <c r="A63" s="8" t="s">
        <v>155</v>
      </c>
      <c r="C63" s="8">
        <v>562500</v>
      </c>
      <c r="E63" s="8">
        <v>16007795775</v>
      </c>
      <c r="G63" s="8">
        <v>10375602472</v>
      </c>
      <c r="I63" s="8">
        <v>5632193303</v>
      </c>
      <c r="K63" s="8">
        <v>562500</v>
      </c>
      <c r="M63" s="8">
        <v>16007795775</v>
      </c>
      <c r="O63" s="8">
        <v>10375602472</v>
      </c>
      <c r="Q63" s="16">
        <v>5632193303</v>
      </c>
      <c r="R63" s="16"/>
    </row>
    <row r="64" spans="1:18" ht="21.75" customHeight="1" x14ac:dyDescent="0.2">
      <c r="A64" s="8" t="s">
        <v>66</v>
      </c>
      <c r="C64" s="8">
        <v>1020065</v>
      </c>
      <c r="E64" s="8">
        <v>3765309218</v>
      </c>
      <c r="G64" s="8">
        <v>3572995038</v>
      </c>
      <c r="I64" s="8">
        <v>192314180</v>
      </c>
      <c r="K64" s="8">
        <v>1020065</v>
      </c>
      <c r="M64" s="8">
        <v>3765309218</v>
      </c>
      <c r="O64" s="8">
        <v>1884060055</v>
      </c>
      <c r="Q64" s="16">
        <v>1881249163</v>
      </c>
      <c r="R64" s="16"/>
    </row>
    <row r="65" spans="1:18" ht="21.75" customHeight="1" x14ac:dyDescent="0.2">
      <c r="A65" s="8" t="s">
        <v>28</v>
      </c>
      <c r="C65" s="8">
        <v>107539254</v>
      </c>
      <c r="E65" s="8">
        <v>392685350085</v>
      </c>
      <c r="G65" s="8">
        <v>361740037170</v>
      </c>
      <c r="I65" s="8">
        <v>30945312915</v>
      </c>
      <c r="K65" s="8">
        <v>107539254</v>
      </c>
      <c r="M65" s="8">
        <v>392685350085</v>
      </c>
      <c r="O65" s="8">
        <v>186091278750</v>
      </c>
      <c r="Q65" s="16">
        <v>206594071335</v>
      </c>
      <c r="R65" s="16"/>
    </row>
    <row r="66" spans="1:18" ht="21.75" customHeight="1" x14ac:dyDescent="0.2">
      <c r="A66" s="8" t="s">
        <v>86</v>
      </c>
      <c r="C66" s="8">
        <v>26552694</v>
      </c>
      <c r="E66" s="8">
        <v>98012483032</v>
      </c>
      <c r="G66" s="8">
        <v>101964599283</v>
      </c>
      <c r="I66" s="8">
        <v>-3952116250</v>
      </c>
      <c r="K66" s="8">
        <v>26552694</v>
      </c>
      <c r="M66" s="8">
        <v>98012483032</v>
      </c>
      <c r="O66" s="8">
        <v>69124651196</v>
      </c>
      <c r="Q66" s="16">
        <v>28887831836</v>
      </c>
      <c r="R66" s="16"/>
    </row>
    <row r="67" spans="1:18" ht="21.75" customHeight="1" x14ac:dyDescent="0.2">
      <c r="A67" s="8" t="s">
        <v>90</v>
      </c>
      <c r="C67" s="8">
        <v>42254282</v>
      </c>
      <c r="E67" s="8">
        <v>458688561017</v>
      </c>
      <c r="G67" s="8">
        <v>396635629545</v>
      </c>
      <c r="I67" s="8">
        <v>62052931472</v>
      </c>
      <c r="K67" s="8">
        <v>42254282</v>
      </c>
      <c r="M67" s="8">
        <v>458688561017</v>
      </c>
      <c r="O67" s="8">
        <v>208902398553</v>
      </c>
      <c r="Q67" s="16">
        <v>249786162464</v>
      </c>
      <c r="R67" s="16"/>
    </row>
    <row r="68" spans="1:18" ht="21.75" customHeight="1" x14ac:dyDescent="0.2">
      <c r="A68" s="8" t="s">
        <v>131</v>
      </c>
      <c r="C68" s="8">
        <v>2000000</v>
      </c>
      <c r="E68" s="8">
        <v>16809053800</v>
      </c>
      <c r="G68" s="8">
        <v>17225807200</v>
      </c>
      <c r="I68" s="8">
        <v>-416753400</v>
      </c>
      <c r="K68" s="8">
        <v>2000000</v>
      </c>
      <c r="M68" s="8">
        <v>16809053800</v>
      </c>
      <c r="O68" s="8">
        <v>14054780639</v>
      </c>
      <c r="Q68" s="16">
        <v>2754273160</v>
      </c>
      <c r="R68" s="16"/>
    </row>
    <row r="69" spans="1:18" ht="21.75" customHeight="1" x14ac:dyDescent="0.2">
      <c r="A69" s="8" t="s">
        <v>24</v>
      </c>
      <c r="C69" s="8">
        <v>113622169</v>
      </c>
      <c r="E69" s="8">
        <v>400240737199</v>
      </c>
      <c r="G69" s="8">
        <v>350633434560</v>
      </c>
      <c r="I69" s="8">
        <v>49607302639</v>
      </c>
      <c r="K69" s="8">
        <v>113622169</v>
      </c>
      <c r="M69" s="8">
        <v>400240737199</v>
      </c>
      <c r="O69" s="8">
        <v>277278799360</v>
      </c>
      <c r="Q69" s="16">
        <v>122961937839</v>
      </c>
      <c r="R69" s="16"/>
    </row>
    <row r="70" spans="1:18" ht="21.75" customHeight="1" x14ac:dyDescent="0.2">
      <c r="A70" s="8" t="s">
        <v>106</v>
      </c>
      <c r="C70" s="8">
        <v>5607715</v>
      </c>
      <c r="E70" s="8">
        <v>134212540796</v>
      </c>
      <c r="G70" s="8">
        <v>115426116659</v>
      </c>
      <c r="I70" s="8">
        <v>18786424137</v>
      </c>
      <c r="K70" s="8">
        <v>5607715</v>
      </c>
      <c r="M70" s="8">
        <v>134212540796</v>
      </c>
      <c r="O70" s="8">
        <v>76923932520</v>
      </c>
      <c r="Q70" s="16">
        <v>57288608276</v>
      </c>
      <c r="R70" s="16"/>
    </row>
    <row r="71" spans="1:18" ht="21.75" customHeight="1" x14ac:dyDescent="0.2">
      <c r="A71" s="8" t="s">
        <v>117</v>
      </c>
      <c r="C71" s="8">
        <v>142719769</v>
      </c>
      <c r="E71" s="8">
        <v>825624458432</v>
      </c>
      <c r="G71" s="8">
        <v>692105913405</v>
      </c>
      <c r="I71" s="8">
        <v>133518545027</v>
      </c>
      <c r="K71" s="8">
        <v>142719769</v>
      </c>
      <c r="M71" s="8">
        <v>825624458432</v>
      </c>
      <c r="O71" s="8">
        <v>352385319904</v>
      </c>
      <c r="Q71" s="16">
        <v>473239138528</v>
      </c>
      <c r="R71" s="16"/>
    </row>
    <row r="72" spans="1:18" ht="21.75" customHeight="1" x14ac:dyDescent="0.2">
      <c r="A72" s="8" t="s">
        <v>35</v>
      </c>
      <c r="C72" s="8">
        <v>762245</v>
      </c>
      <c r="E72" s="8">
        <v>1913572700</v>
      </c>
      <c r="G72" s="8">
        <v>1815246830</v>
      </c>
      <c r="I72" s="8">
        <v>98325870</v>
      </c>
      <c r="K72" s="8">
        <v>762245</v>
      </c>
      <c r="M72" s="8">
        <v>1913572700</v>
      </c>
      <c r="O72" s="8">
        <v>1293084483</v>
      </c>
      <c r="Q72" s="16">
        <v>620488217</v>
      </c>
      <c r="R72" s="16"/>
    </row>
    <row r="73" spans="1:18" ht="21.75" customHeight="1" x14ac:dyDescent="0.2">
      <c r="A73" s="8" t="s">
        <v>26</v>
      </c>
      <c r="C73" s="8">
        <v>41050000</v>
      </c>
      <c r="E73" s="8">
        <v>206107378510</v>
      </c>
      <c r="G73" s="8">
        <v>193579281851</v>
      </c>
      <c r="I73" s="8">
        <v>12528096658</v>
      </c>
      <c r="K73" s="8">
        <v>41050000</v>
      </c>
      <c r="M73" s="8">
        <v>206107378510</v>
      </c>
      <c r="O73" s="8">
        <v>113596530981</v>
      </c>
      <c r="Q73" s="16">
        <v>92510847529</v>
      </c>
      <c r="R73" s="16"/>
    </row>
    <row r="74" spans="1:18" ht="21.75" customHeight="1" x14ac:dyDescent="0.2">
      <c r="A74" s="8" t="s">
        <v>75</v>
      </c>
      <c r="C74" s="8">
        <v>5000000</v>
      </c>
      <c r="E74" s="8">
        <v>18505835500</v>
      </c>
      <c r="G74" s="8">
        <v>18555449000</v>
      </c>
      <c r="I74" s="8">
        <v>-49613500</v>
      </c>
      <c r="K74" s="8">
        <v>5000000</v>
      </c>
      <c r="M74" s="8">
        <v>18505835500</v>
      </c>
      <c r="O74" s="8">
        <v>13836763111</v>
      </c>
      <c r="Q74" s="16">
        <v>4669072389</v>
      </c>
      <c r="R74" s="16"/>
    </row>
    <row r="75" spans="1:18" ht="21.75" customHeight="1" x14ac:dyDescent="0.2">
      <c r="A75" s="8" t="s">
        <v>38</v>
      </c>
      <c r="C75" s="8">
        <v>700000</v>
      </c>
      <c r="E75" s="8">
        <v>19663814590</v>
      </c>
      <c r="G75" s="8">
        <v>13613944400</v>
      </c>
      <c r="I75" s="8">
        <v>6049870190</v>
      </c>
      <c r="K75" s="8">
        <v>700000</v>
      </c>
      <c r="M75" s="8">
        <v>19663814590</v>
      </c>
      <c r="O75" s="8">
        <v>12598473160</v>
      </c>
      <c r="Q75" s="16">
        <v>7065341430</v>
      </c>
      <c r="R75" s="16"/>
    </row>
    <row r="76" spans="1:18" ht="21.75" customHeight="1" x14ac:dyDescent="0.2">
      <c r="A76" s="8" t="s">
        <v>79</v>
      </c>
      <c r="C76" s="8">
        <v>7455376</v>
      </c>
      <c r="E76" s="8">
        <v>79155881595</v>
      </c>
      <c r="G76" s="8">
        <v>82188957432</v>
      </c>
      <c r="I76" s="8">
        <v>-3033075836</v>
      </c>
      <c r="K76" s="8">
        <v>7455376</v>
      </c>
      <c r="M76" s="8">
        <v>79155881595</v>
      </c>
      <c r="O76" s="8">
        <v>52671951122</v>
      </c>
      <c r="Q76" s="16">
        <v>26483930473</v>
      </c>
      <c r="R76" s="16"/>
    </row>
    <row r="77" spans="1:18" ht="21.75" customHeight="1" x14ac:dyDescent="0.2">
      <c r="A77" s="8" t="s">
        <v>31</v>
      </c>
      <c r="C77" s="8">
        <v>43057361</v>
      </c>
      <c r="E77" s="8">
        <v>153381054082</v>
      </c>
      <c r="G77" s="8">
        <v>147826865494</v>
      </c>
      <c r="I77" s="8">
        <v>5554188588</v>
      </c>
      <c r="K77" s="8">
        <v>43057361</v>
      </c>
      <c r="M77" s="8">
        <v>153381054082</v>
      </c>
      <c r="O77" s="8">
        <v>96076006377</v>
      </c>
      <c r="Q77" s="16">
        <v>57305047705</v>
      </c>
      <c r="R77" s="16"/>
    </row>
    <row r="78" spans="1:18" ht="21.75" customHeight="1" x14ac:dyDescent="0.2">
      <c r="A78" s="8" t="s">
        <v>107</v>
      </c>
      <c r="C78" s="8">
        <v>3889555</v>
      </c>
      <c r="E78" s="8">
        <v>51910123550</v>
      </c>
      <c r="G78" s="8">
        <v>54881929880</v>
      </c>
      <c r="I78" s="8">
        <v>-2971806329</v>
      </c>
      <c r="K78" s="8">
        <v>3889555</v>
      </c>
      <c r="M78" s="8">
        <v>51910123550</v>
      </c>
      <c r="O78" s="8">
        <v>31570617891</v>
      </c>
      <c r="Q78" s="16">
        <v>20339505659</v>
      </c>
      <c r="R78" s="16"/>
    </row>
    <row r="79" spans="1:18" ht="21.75" customHeight="1" x14ac:dyDescent="0.2">
      <c r="A79" s="8" t="s">
        <v>58</v>
      </c>
      <c r="C79" s="8">
        <v>32937683</v>
      </c>
      <c r="E79" s="8">
        <v>141517713496</v>
      </c>
      <c r="G79" s="8">
        <v>114717592233</v>
      </c>
      <c r="I79" s="8">
        <v>26800121263</v>
      </c>
      <c r="K79" s="8">
        <v>32937683</v>
      </c>
      <c r="M79" s="8">
        <v>141517713496</v>
      </c>
      <c r="O79" s="8">
        <v>85755225379</v>
      </c>
      <c r="Q79" s="16">
        <v>55762488117</v>
      </c>
      <c r="R79" s="16"/>
    </row>
    <row r="80" spans="1:18" ht="21.75" customHeight="1" x14ac:dyDescent="0.2">
      <c r="A80" s="8" t="s">
        <v>46</v>
      </c>
      <c r="C80" s="8">
        <v>11516981</v>
      </c>
      <c r="E80" s="8">
        <v>27564226825</v>
      </c>
      <c r="G80" s="8">
        <v>23655866305</v>
      </c>
      <c r="I80" s="8">
        <v>3908360520</v>
      </c>
      <c r="K80" s="8">
        <v>11516981</v>
      </c>
      <c r="M80" s="8">
        <v>27564226825</v>
      </c>
      <c r="O80" s="8">
        <v>16904669700</v>
      </c>
      <c r="Q80" s="16">
        <v>10659557125</v>
      </c>
      <c r="R80" s="16"/>
    </row>
    <row r="81" spans="1:18" ht="21.75" customHeight="1" x14ac:dyDescent="0.2">
      <c r="A81" s="8" t="s">
        <v>65</v>
      </c>
      <c r="C81" s="8">
        <v>2178300</v>
      </c>
      <c r="E81" s="8">
        <v>4625528125</v>
      </c>
      <c r="G81" s="8">
        <v>4221334780</v>
      </c>
      <c r="I81" s="8">
        <v>404193345</v>
      </c>
      <c r="K81" s="8">
        <v>2178300</v>
      </c>
      <c r="M81" s="8">
        <v>4625528125</v>
      </c>
      <c r="O81" s="8">
        <v>3733606200</v>
      </c>
      <c r="Q81" s="16">
        <v>891921925</v>
      </c>
      <c r="R81" s="16"/>
    </row>
    <row r="82" spans="1:18" ht="21.75" customHeight="1" x14ac:dyDescent="0.2">
      <c r="A82" s="8" t="s">
        <v>74</v>
      </c>
      <c r="C82" s="8">
        <v>12600351</v>
      </c>
      <c r="E82" s="8">
        <v>111901405066</v>
      </c>
      <c r="G82" s="8">
        <v>119528204741</v>
      </c>
      <c r="I82" s="8">
        <v>-7626799674</v>
      </c>
      <c r="K82" s="8">
        <v>12600351</v>
      </c>
      <c r="M82" s="8">
        <v>111901405066</v>
      </c>
      <c r="O82" s="8">
        <v>68192097938</v>
      </c>
      <c r="Q82" s="16">
        <v>43709307128</v>
      </c>
      <c r="R82" s="16"/>
    </row>
    <row r="83" spans="1:18" ht="21.75" customHeight="1" x14ac:dyDescent="0.2">
      <c r="A83" s="8" t="s">
        <v>23</v>
      </c>
      <c r="C83" s="8">
        <v>105069606</v>
      </c>
      <c r="E83" s="8">
        <v>432668284474</v>
      </c>
      <c r="G83" s="8">
        <v>405822884296</v>
      </c>
      <c r="I83" s="8">
        <v>26845400178</v>
      </c>
      <c r="K83" s="8">
        <v>105069606</v>
      </c>
      <c r="M83" s="8">
        <v>432668284474</v>
      </c>
      <c r="O83" s="8">
        <v>279608636694</v>
      </c>
      <c r="Q83" s="16">
        <v>153059647780</v>
      </c>
      <c r="R83" s="16"/>
    </row>
    <row r="84" spans="1:18" ht="21.75" customHeight="1" x14ac:dyDescent="0.2">
      <c r="A84" s="8" t="s">
        <v>138</v>
      </c>
      <c r="C84" s="8">
        <v>25545533</v>
      </c>
      <c r="E84" s="8">
        <v>331806184331</v>
      </c>
      <c r="G84" s="8">
        <v>349961733885</v>
      </c>
      <c r="I84" s="8">
        <v>-18155549553</v>
      </c>
      <c r="K84" s="8">
        <v>25545533</v>
      </c>
      <c r="M84" s="8">
        <v>331806184331</v>
      </c>
      <c r="O84" s="8">
        <v>216807622200</v>
      </c>
      <c r="Q84" s="16">
        <v>114998562131</v>
      </c>
      <c r="R84" s="16"/>
    </row>
    <row r="85" spans="1:18" ht="21.75" customHeight="1" x14ac:dyDescent="0.2">
      <c r="A85" s="8" t="s">
        <v>99</v>
      </c>
      <c r="C85" s="8">
        <v>1106523</v>
      </c>
      <c r="E85" s="8">
        <v>16458563962</v>
      </c>
      <c r="G85" s="8">
        <v>14888467466</v>
      </c>
      <c r="I85" s="8">
        <v>1570096496</v>
      </c>
      <c r="K85" s="8">
        <v>1106523</v>
      </c>
      <c r="M85" s="8">
        <v>16458563962</v>
      </c>
      <c r="O85" s="8">
        <v>10443647234</v>
      </c>
      <c r="Q85" s="16">
        <v>6014916728</v>
      </c>
      <c r="R85" s="16"/>
    </row>
    <row r="86" spans="1:18" ht="21.75" customHeight="1" x14ac:dyDescent="0.2">
      <c r="A86" s="8" t="s">
        <v>56</v>
      </c>
      <c r="C86" s="8">
        <v>1800000</v>
      </c>
      <c r="E86" s="8">
        <v>15324617880</v>
      </c>
      <c r="G86" s="8">
        <v>11113877387</v>
      </c>
      <c r="I86" s="8">
        <v>4210740493</v>
      </c>
      <c r="K86" s="8">
        <v>1800000</v>
      </c>
      <c r="M86" s="8">
        <v>15324617880</v>
      </c>
      <c r="O86" s="8">
        <v>8780153449</v>
      </c>
      <c r="Q86" s="16">
        <v>6544464431</v>
      </c>
      <c r="R86" s="16"/>
    </row>
    <row r="87" spans="1:18" ht="21.75" customHeight="1" x14ac:dyDescent="0.2">
      <c r="A87" s="8" t="s">
        <v>156</v>
      </c>
      <c r="C87" s="8">
        <v>1060000</v>
      </c>
      <c r="E87" s="8">
        <v>318066194880</v>
      </c>
      <c r="G87" s="8">
        <v>243338283135</v>
      </c>
      <c r="I87" s="8">
        <v>74727911745</v>
      </c>
      <c r="K87" s="8">
        <v>1060000</v>
      </c>
      <c r="M87" s="8">
        <v>318066194880</v>
      </c>
      <c r="O87" s="8">
        <v>243338283135</v>
      </c>
      <c r="Q87" s="16">
        <v>74727911745</v>
      </c>
      <c r="R87" s="16"/>
    </row>
    <row r="88" spans="1:18" ht="21.75" customHeight="1" x14ac:dyDescent="0.2">
      <c r="A88" s="8" t="s">
        <v>128</v>
      </c>
      <c r="C88" s="8">
        <v>4722473</v>
      </c>
      <c r="E88" s="8">
        <v>148076597765</v>
      </c>
      <c r="G88" s="8">
        <v>158259564197</v>
      </c>
      <c r="I88" s="8">
        <v>-10182966431</v>
      </c>
      <c r="K88" s="8">
        <v>4722473</v>
      </c>
      <c r="M88" s="8">
        <v>148076597765</v>
      </c>
      <c r="O88" s="8">
        <v>81675329319</v>
      </c>
      <c r="Q88" s="16">
        <v>66401268446</v>
      </c>
      <c r="R88" s="16"/>
    </row>
    <row r="89" spans="1:18" ht="21.75" customHeight="1" x14ac:dyDescent="0.2">
      <c r="A89" s="8" t="s">
        <v>32</v>
      </c>
      <c r="C89" s="8">
        <v>38924191</v>
      </c>
      <c r="E89" s="8">
        <v>261093555344</v>
      </c>
      <c r="G89" s="8">
        <v>201390793833</v>
      </c>
      <c r="I89" s="8">
        <v>59702761511</v>
      </c>
      <c r="K89" s="8">
        <v>38924191</v>
      </c>
      <c r="M89" s="8">
        <v>261093555344</v>
      </c>
      <c r="O89" s="8">
        <v>166056265854</v>
      </c>
      <c r="Q89" s="16">
        <v>95037289490</v>
      </c>
      <c r="R89" s="16"/>
    </row>
    <row r="90" spans="1:18" ht="21.75" customHeight="1" x14ac:dyDescent="0.2">
      <c r="A90" s="8" t="s">
        <v>148</v>
      </c>
      <c r="C90" s="8">
        <v>1500000</v>
      </c>
      <c r="E90" s="8">
        <v>10865356500</v>
      </c>
      <c r="G90" s="8">
        <v>9712612394</v>
      </c>
      <c r="I90" s="8">
        <v>1152744105</v>
      </c>
      <c r="K90" s="8">
        <v>1500000</v>
      </c>
      <c r="M90" s="8">
        <v>10865356500</v>
      </c>
      <c r="O90" s="8">
        <v>9712612394</v>
      </c>
      <c r="Q90" s="16">
        <v>1152744105</v>
      </c>
      <c r="R90" s="16"/>
    </row>
    <row r="91" spans="1:18" ht="21.75" customHeight="1" x14ac:dyDescent="0.2">
      <c r="A91" s="8" t="s">
        <v>81</v>
      </c>
      <c r="C91" s="8">
        <v>210187860</v>
      </c>
      <c r="E91" s="8">
        <v>381461924243</v>
      </c>
      <c r="G91" s="8">
        <v>333076398489</v>
      </c>
      <c r="I91" s="8">
        <v>48385525754</v>
      </c>
      <c r="K91" s="8">
        <v>210187860</v>
      </c>
      <c r="M91" s="8">
        <v>381461924243</v>
      </c>
      <c r="O91" s="8">
        <v>255563610448</v>
      </c>
      <c r="Q91" s="16">
        <v>125898313795</v>
      </c>
      <c r="R91" s="16"/>
    </row>
    <row r="92" spans="1:18" ht="21.75" customHeight="1" x14ac:dyDescent="0.2">
      <c r="A92" s="8" t="s">
        <v>158</v>
      </c>
      <c r="C92" s="8">
        <v>5000000</v>
      </c>
      <c r="E92" s="8">
        <v>6405102850</v>
      </c>
      <c r="G92" s="8">
        <v>7017558925</v>
      </c>
      <c r="I92" s="8">
        <v>-612456075</v>
      </c>
      <c r="K92" s="8">
        <v>5000000</v>
      </c>
      <c r="M92" s="8">
        <v>6405102850</v>
      </c>
      <c r="O92" s="8">
        <v>7017558925</v>
      </c>
      <c r="Q92" s="16">
        <v>-612456075</v>
      </c>
      <c r="R92" s="16"/>
    </row>
    <row r="93" spans="1:18" ht="21.75" customHeight="1" x14ac:dyDescent="0.2">
      <c r="A93" s="8" t="s">
        <v>161</v>
      </c>
      <c r="C93" s="8">
        <v>15000000</v>
      </c>
      <c r="E93" s="8">
        <v>63406053000</v>
      </c>
      <c r="G93" s="8">
        <v>47374928456</v>
      </c>
      <c r="I93" s="8">
        <v>16031124544</v>
      </c>
      <c r="K93" s="8">
        <v>15000000</v>
      </c>
      <c r="M93" s="8">
        <v>63406053000</v>
      </c>
      <c r="O93" s="8">
        <v>47374928456</v>
      </c>
      <c r="Q93" s="16">
        <v>16031124544</v>
      </c>
      <c r="R93" s="16"/>
    </row>
    <row r="94" spans="1:18" ht="21.75" customHeight="1" x14ac:dyDescent="0.2">
      <c r="A94" s="8" t="s">
        <v>78</v>
      </c>
      <c r="C94" s="8">
        <v>2650000</v>
      </c>
      <c r="E94" s="8">
        <v>46016521250</v>
      </c>
      <c r="G94" s="8">
        <v>47699411170</v>
      </c>
      <c r="I94" s="8">
        <v>-1682889920</v>
      </c>
      <c r="K94" s="8">
        <v>2650000</v>
      </c>
      <c r="M94" s="8">
        <v>46016521250</v>
      </c>
      <c r="O94" s="8">
        <v>41196887333</v>
      </c>
      <c r="Q94" s="16">
        <v>4819633916</v>
      </c>
      <c r="R94" s="16"/>
    </row>
    <row r="95" spans="1:18" ht="21.75" customHeight="1" x14ac:dyDescent="0.2">
      <c r="A95" s="8" t="s">
        <v>151</v>
      </c>
      <c r="C95" s="8">
        <v>1000000</v>
      </c>
      <c r="E95" s="8">
        <v>5487253100</v>
      </c>
      <c r="G95" s="8">
        <v>3599792752</v>
      </c>
      <c r="I95" s="8">
        <v>1887460348</v>
      </c>
      <c r="K95" s="8">
        <v>1000000</v>
      </c>
      <c r="M95" s="8">
        <v>5487253100</v>
      </c>
      <c r="O95" s="8">
        <v>3599792752</v>
      </c>
      <c r="Q95" s="16">
        <v>1887460348</v>
      </c>
      <c r="R95" s="16"/>
    </row>
    <row r="96" spans="1:18" ht="21.75" customHeight="1" x14ac:dyDescent="0.2">
      <c r="A96" s="8" t="s">
        <v>25</v>
      </c>
      <c r="C96" s="8">
        <v>10000000</v>
      </c>
      <c r="E96" s="8">
        <v>17652483300</v>
      </c>
      <c r="G96" s="8">
        <v>17434183900</v>
      </c>
      <c r="I96" s="8">
        <v>218299399</v>
      </c>
      <c r="K96" s="8">
        <v>10000000</v>
      </c>
      <c r="M96" s="8">
        <v>17652483300</v>
      </c>
      <c r="O96" s="8">
        <v>13104818228</v>
      </c>
      <c r="Q96" s="16">
        <v>4547665072</v>
      </c>
      <c r="R96" s="16"/>
    </row>
    <row r="97" spans="1:18" ht="21.75" customHeight="1" x14ac:dyDescent="0.2">
      <c r="A97" s="8" t="s">
        <v>73</v>
      </c>
      <c r="C97" s="8">
        <v>19894700</v>
      </c>
      <c r="E97" s="8">
        <v>86267794044</v>
      </c>
      <c r="G97" s="8">
        <v>115714382685</v>
      </c>
      <c r="I97" s="8">
        <v>-29446588640</v>
      </c>
      <c r="K97" s="8">
        <v>19894700</v>
      </c>
      <c r="M97" s="8">
        <v>86267794044</v>
      </c>
      <c r="O97" s="8">
        <v>36421986269</v>
      </c>
      <c r="Q97" s="16">
        <v>49845807775</v>
      </c>
      <c r="R97" s="16"/>
    </row>
    <row r="98" spans="1:18" ht="21.75" customHeight="1" x14ac:dyDescent="0.2">
      <c r="A98" s="8" t="s">
        <v>105</v>
      </c>
      <c r="C98" s="8">
        <v>21972420</v>
      </c>
      <c r="E98" s="8">
        <v>142370802952</v>
      </c>
      <c r="G98" s="8">
        <v>115553637925</v>
      </c>
      <c r="I98" s="8">
        <v>26817165027</v>
      </c>
      <c r="K98" s="8">
        <v>21972420</v>
      </c>
      <c r="M98" s="8">
        <v>142370802952</v>
      </c>
      <c r="O98" s="8">
        <v>67641717259</v>
      </c>
      <c r="Q98" s="16">
        <v>74729085693</v>
      </c>
      <c r="R98" s="16"/>
    </row>
    <row r="99" spans="1:18" ht="21.75" customHeight="1" x14ac:dyDescent="0.2">
      <c r="A99" s="8" t="s">
        <v>63</v>
      </c>
      <c r="C99" s="8">
        <v>2102817</v>
      </c>
      <c r="E99" s="8">
        <v>4214855693</v>
      </c>
      <c r="G99" s="8">
        <v>2779300883</v>
      </c>
      <c r="I99" s="8">
        <v>1435554810</v>
      </c>
      <c r="K99" s="8">
        <v>2102817</v>
      </c>
      <c r="M99" s="8">
        <v>4214855693</v>
      </c>
      <c r="O99" s="8">
        <v>2003984601</v>
      </c>
      <c r="Q99" s="16">
        <v>2210871092</v>
      </c>
      <c r="R99" s="16"/>
    </row>
    <row r="100" spans="1:18" ht="21.75" customHeight="1" x14ac:dyDescent="0.2">
      <c r="A100" s="8" t="s">
        <v>53</v>
      </c>
      <c r="C100" s="8">
        <v>1081105</v>
      </c>
      <c r="E100" s="8">
        <v>56651824961</v>
      </c>
      <c r="G100" s="8">
        <v>54066502140</v>
      </c>
      <c r="I100" s="8">
        <v>2585322821</v>
      </c>
      <c r="K100" s="8">
        <v>1081105</v>
      </c>
      <c r="M100" s="8">
        <v>56651824961</v>
      </c>
      <c r="O100" s="8">
        <v>37245488628</v>
      </c>
      <c r="Q100" s="16">
        <v>19406336333</v>
      </c>
      <c r="R100" s="16"/>
    </row>
    <row r="101" spans="1:18" ht="21.75" customHeight="1" x14ac:dyDescent="0.2">
      <c r="A101" s="8" t="s">
        <v>94</v>
      </c>
      <c r="C101" s="8">
        <v>1500000</v>
      </c>
      <c r="E101" s="8">
        <v>27654564900</v>
      </c>
      <c r="G101" s="8">
        <v>25451725500</v>
      </c>
      <c r="I101" s="8">
        <v>2202839399</v>
      </c>
      <c r="K101" s="8">
        <v>1500000</v>
      </c>
      <c r="M101" s="8">
        <v>27654564900</v>
      </c>
      <c r="O101" s="8">
        <v>19693500505</v>
      </c>
      <c r="Q101" s="16">
        <v>7961064395</v>
      </c>
      <c r="R101" s="16"/>
    </row>
    <row r="102" spans="1:18" ht="21.75" customHeight="1" x14ac:dyDescent="0.2">
      <c r="A102" s="8" t="s">
        <v>120</v>
      </c>
      <c r="C102" s="8">
        <v>120000004</v>
      </c>
      <c r="E102" s="8">
        <v>356026487867</v>
      </c>
      <c r="G102" s="8">
        <v>353645039788</v>
      </c>
      <c r="I102" s="8">
        <v>2381448079</v>
      </c>
      <c r="K102" s="8">
        <v>120000004</v>
      </c>
      <c r="M102" s="8">
        <v>356026487867</v>
      </c>
      <c r="O102" s="8">
        <v>176991368215</v>
      </c>
      <c r="Q102" s="16">
        <v>179035119652</v>
      </c>
      <c r="R102" s="16"/>
    </row>
    <row r="103" spans="1:18" ht="21.75" customHeight="1" x14ac:dyDescent="0.2">
      <c r="A103" s="8" t="s">
        <v>111</v>
      </c>
      <c r="C103" s="8">
        <v>12200000</v>
      </c>
      <c r="E103" s="8">
        <v>39222448560</v>
      </c>
      <c r="G103" s="8">
        <v>31438487318</v>
      </c>
      <c r="I103" s="8">
        <v>7783961241</v>
      </c>
      <c r="K103" s="8">
        <v>12200000</v>
      </c>
      <c r="M103" s="8">
        <v>39222448560</v>
      </c>
      <c r="O103" s="8">
        <v>26335080809</v>
      </c>
      <c r="Q103" s="16">
        <v>12887367751</v>
      </c>
      <c r="R103" s="16"/>
    </row>
    <row r="104" spans="1:18" ht="21.75" customHeight="1" x14ac:dyDescent="0.2">
      <c r="A104" s="8" t="s">
        <v>21</v>
      </c>
      <c r="C104" s="8">
        <v>15199724</v>
      </c>
      <c r="E104" s="8">
        <v>336032087373</v>
      </c>
      <c r="G104" s="8">
        <v>363330923915</v>
      </c>
      <c r="I104" s="8">
        <v>-27298836541</v>
      </c>
      <c r="K104" s="8">
        <v>15199724</v>
      </c>
      <c r="M104" s="8">
        <v>336032087373</v>
      </c>
      <c r="O104" s="8">
        <v>200483472028</v>
      </c>
      <c r="Q104" s="16">
        <v>135548615345</v>
      </c>
      <c r="R104" s="16"/>
    </row>
    <row r="105" spans="1:18" ht="21.75" customHeight="1" x14ac:dyDescent="0.2">
      <c r="A105" s="8" t="s">
        <v>101</v>
      </c>
      <c r="C105" s="8">
        <v>591998</v>
      </c>
      <c r="E105" s="8">
        <v>17117472868</v>
      </c>
      <c r="G105" s="8">
        <v>13657558139</v>
      </c>
      <c r="I105" s="8">
        <v>3459914729</v>
      </c>
      <c r="K105" s="8">
        <v>591998</v>
      </c>
      <c r="M105" s="8">
        <v>17117472868</v>
      </c>
      <c r="O105" s="8">
        <v>10005034511</v>
      </c>
      <c r="Q105" s="16">
        <v>7112438357</v>
      </c>
      <c r="R105" s="16"/>
    </row>
    <row r="106" spans="1:18" ht="21.75" customHeight="1" x14ac:dyDescent="0.2">
      <c r="A106" s="8" t="s">
        <v>136</v>
      </c>
      <c r="C106" s="8">
        <v>2696706</v>
      </c>
      <c r="E106" s="8">
        <v>20202746492</v>
      </c>
      <c r="G106" s="8">
        <v>19587298586</v>
      </c>
      <c r="I106" s="8">
        <v>615447906</v>
      </c>
      <c r="K106" s="8">
        <v>2696706</v>
      </c>
      <c r="M106" s="8">
        <v>20202746492</v>
      </c>
      <c r="O106" s="8">
        <v>14048265344</v>
      </c>
      <c r="Q106" s="16">
        <v>6154481148</v>
      </c>
      <c r="R106" s="16"/>
    </row>
    <row r="107" spans="1:18" ht="21.75" customHeight="1" x14ac:dyDescent="0.2">
      <c r="A107" s="8" t="s">
        <v>52</v>
      </c>
      <c r="C107" s="8">
        <v>4188010</v>
      </c>
      <c r="E107" s="8">
        <v>88390392241</v>
      </c>
      <c r="G107" s="8">
        <v>78873984237</v>
      </c>
      <c r="I107" s="8">
        <v>9516408004</v>
      </c>
      <c r="K107" s="8">
        <v>4188010</v>
      </c>
      <c r="M107" s="8">
        <v>88390392241</v>
      </c>
      <c r="O107" s="8">
        <v>70259491176</v>
      </c>
      <c r="Q107" s="16">
        <v>18130901065</v>
      </c>
      <c r="R107" s="16"/>
    </row>
    <row r="108" spans="1:18" ht="21.75" customHeight="1" x14ac:dyDescent="0.2">
      <c r="A108" s="8" t="s">
        <v>164</v>
      </c>
      <c r="C108" s="8">
        <v>7066630</v>
      </c>
      <c r="E108" s="8">
        <v>98939389845</v>
      </c>
      <c r="G108" s="8">
        <v>100233472390</v>
      </c>
      <c r="I108" s="8">
        <v>-1294082544</v>
      </c>
      <c r="K108" s="8">
        <v>7066630</v>
      </c>
      <c r="M108" s="8">
        <v>98939389845</v>
      </c>
      <c r="O108" s="8">
        <v>100233472390</v>
      </c>
      <c r="Q108" s="16">
        <v>-1294082544</v>
      </c>
      <c r="R108" s="16"/>
    </row>
    <row r="109" spans="1:18" ht="21.75" customHeight="1" x14ac:dyDescent="0.2">
      <c r="A109" s="8" t="s">
        <v>40</v>
      </c>
      <c r="C109" s="8">
        <v>43566</v>
      </c>
      <c r="E109" s="8">
        <v>135739797</v>
      </c>
      <c r="G109" s="8">
        <v>127655930</v>
      </c>
      <c r="I109" s="8">
        <v>8083867</v>
      </c>
      <c r="K109" s="8">
        <v>43566</v>
      </c>
      <c r="M109" s="8">
        <v>135739797</v>
      </c>
      <c r="O109" s="8">
        <v>119074600</v>
      </c>
      <c r="Q109" s="16">
        <v>16665197</v>
      </c>
      <c r="R109" s="16"/>
    </row>
    <row r="110" spans="1:18" ht="21.75" customHeight="1" x14ac:dyDescent="0.2">
      <c r="A110" s="8" t="s">
        <v>147</v>
      </c>
      <c r="C110" s="8">
        <v>5000000</v>
      </c>
      <c r="E110" s="8">
        <v>18406608500</v>
      </c>
      <c r="G110" s="8">
        <v>18763097860</v>
      </c>
      <c r="I110" s="8">
        <v>-356489360</v>
      </c>
      <c r="K110" s="8">
        <v>5000000</v>
      </c>
      <c r="M110" s="8">
        <v>18406608500</v>
      </c>
      <c r="O110" s="8">
        <v>15205584349</v>
      </c>
      <c r="Q110" s="16">
        <v>3201024150</v>
      </c>
      <c r="R110" s="16"/>
    </row>
    <row r="111" spans="1:18" ht="21.75" customHeight="1" x14ac:dyDescent="0.2">
      <c r="A111" s="8" t="s">
        <v>134</v>
      </c>
      <c r="C111" s="8">
        <v>13411928</v>
      </c>
      <c r="E111" s="8">
        <v>78784862475</v>
      </c>
      <c r="G111" s="8">
        <v>74359819094</v>
      </c>
      <c r="I111" s="8">
        <v>4425043381</v>
      </c>
      <c r="K111" s="8">
        <v>13411928</v>
      </c>
      <c r="M111" s="8">
        <v>78784862475</v>
      </c>
      <c r="O111" s="8">
        <v>36729789773</v>
      </c>
      <c r="Q111" s="16">
        <v>42055072702</v>
      </c>
      <c r="R111" s="16"/>
    </row>
    <row r="112" spans="1:18" ht="21.75" customHeight="1" x14ac:dyDescent="0.2">
      <c r="A112" s="8" t="s">
        <v>48</v>
      </c>
      <c r="C112" s="8">
        <v>27124012</v>
      </c>
      <c r="E112" s="8">
        <v>157718052249</v>
      </c>
      <c r="G112" s="8">
        <v>296715930917</v>
      </c>
      <c r="I112" s="8">
        <v>-138997878667</v>
      </c>
      <c r="K112" s="8">
        <v>27124012</v>
      </c>
      <c r="M112" s="8">
        <v>157718052249</v>
      </c>
      <c r="O112" s="8">
        <v>62313961845</v>
      </c>
      <c r="Q112" s="16">
        <v>95404090404</v>
      </c>
      <c r="R112" s="16"/>
    </row>
    <row r="113" spans="1:18" ht="21.75" customHeight="1" x14ac:dyDescent="0.2">
      <c r="A113" s="8" t="s">
        <v>41</v>
      </c>
      <c r="C113" s="8">
        <v>3800000</v>
      </c>
      <c r="E113" s="8">
        <v>85329266380</v>
      </c>
      <c r="G113" s="8">
        <v>83029184520</v>
      </c>
      <c r="I113" s="8">
        <v>2300081859</v>
      </c>
      <c r="K113" s="8">
        <v>3800000</v>
      </c>
      <c r="M113" s="8">
        <v>85329266380</v>
      </c>
      <c r="O113" s="8">
        <v>43430362434</v>
      </c>
      <c r="Q113" s="16">
        <v>41898903946</v>
      </c>
      <c r="R113" s="16"/>
    </row>
    <row r="114" spans="1:18" ht="21.75" customHeight="1" x14ac:dyDescent="0.2">
      <c r="A114" s="8" t="s">
        <v>145</v>
      </c>
      <c r="C114" s="8">
        <v>315</v>
      </c>
      <c r="E114" s="8">
        <v>3335069</v>
      </c>
      <c r="G114" s="8">
        <v>6865043326</v>
      </c>
      <c r="I114" s="8">
        <v>-6861708256</v>
      </c>
      <c r="K114" s="8">
        <v>315</v>
      </c>
      <c r="M114" s="8">
        <v>3335069</v>
      </c>
      <c r="O114" s="8">
        <v>2817132</v>
      </c>
      <c r="Q114" s="16">
        <v>517937</v>
      </c>
      <c r="R114" s="16"/>
    </row>
    <row r="115" spans="1:18" ht="21.75" customHeight="1" x14ac:dyDescent="0.2">
      <c r="A115" s="8" t="s">
        <v>140</v>
      </c>
      <c r="C115" s="8">
        <v>2200000</v>
      </c>
      <c r="E115" s="8">
        <v>21327851380</v>
      </c>
      <c r="G115" s="8">
        <v>23030586700</v>
      </c>
      <c r="I115" s="8">
        <v>-1702735320</v>
      </c>
      <c r="K115" s="8">
        <v>2200000</v>
      </c>
      <c r="M115" s="8">
        <v>21327851380</v>
      </c>
      <c r="O115" s="8">
        <v>16681990799</v>
      </c>
      <c r="Q115" s="16">
        <v>4645860581</v>
      </c>
      <c r="R115" s="16"/>
    </row>
    <row r="116" spans="1:18" ht="21.75" customHeight="1" x14ac:dyDescent="0.2">
      <c r="A116" s="8" t="s">
        <v>76</v>
      </c>
      <c r="C116" s="8">
        <v>11581626</v>
      </c>
      <c r="E116" s="8">
        <v>213982902577</v>
      </c>
      <c r="G116" s="8">
        <v>179384068506</v>
      </c>
      <c r="I116" s="8">
        <v>34598834071</v>
      </c>
      <c r="K116" s="8">
        <v>11581626</v>
      </c>
      <c r="M116" s="8">
        <v>213982902577</v>
      </c>
      <c r="O116" s="8">
        <v>143122871666</v>
      </c>
      <c r="Q116" s="16">
        <v>70860030911</v>
      </c>
      <c r="R116" s="16"/>
    </row>
    <row r="117" spans="1:18" ht="21.75" customHeight="1" x14ac:dyDescent="0.2">
      <c r="A117" s="8" t="s">
        <v>19</v>
      </c>
      <c r="C117" s="8">
        <v>2862114</v>
      </c>
      <c r="E117" s="8">
        <v>55237802753</v>
      </c>
      <c r="G117" s="8">
        <v>71581471491</v>
      </c>
      <c r="I117" s="8">
        <v>-16343668737</v>
      </c>
      <c r="K117" s="8">
        <v>2862114</v>
      </c>
      <c r="M117" s="8">
        <v>55237802753</v>
      </c>
      <c r="O117" s="8">
        <v>23746636844</v>
      </c>
      <c r="Q117" s="16">
        <v>31491165909</v>
      </c>
      <c r="R117" s="16"/>
    </row>
    <row r="118" spans="1:18" ht="21.75" customHeight="1" x14ac:dyDescent="0.2">
      <c r="A118" s="8" t="s">
        <v>163</v>
      </c>
      <c r="C118" s="8">
        <v>29995352</v>
      </c>
      <c r="E118" s="8">
        <v>705394663918</v>
      </c>
      <c r="G118" s="8">
        <v>583444842979</v>
      </c>
      <c r="I118" s="8">
        <v>121949820939</v>
      </c>
      <c r="K118" s="8">
        <v>29995352</v>
      </c>
      <c r="M118" s="8">
        <v>705394663918</v>
      </c>
      <c r="O118" s="8">
        <v>583444842979</v>
      </c>
      <c r="Q118" s="16">
        <v>121949820939</v>
      </c>
      <c r="R118" s="16"/>
    </row>
    <row r="119" spans="1:18" ht="21.75" customHeight="1" x14ac:dyDescent="0.2">
      <c r="A119" s="8" t="s">
        <v>54</v>
      </c>
      <c r="C119" s="8">
        <v>9667434</v>
      </c>
      <c r="E119" s="8">
        <v>79139814065</v>
      </c>
      <c r="G119" s="8">
        <v>66934859642</v>
      </c>
      <c r="I119" s="8">
        <v>12204954423</v>
      </c>
      <c r="K119" s="8">
        <v>9667434</v>
      </c>
      <c r="M119" s="8">
        <v>79139814065</v>
      </c>
      <c r="O119" s="8">
        <v>66679878330</v>
      </c>
      <c r="Q119" s="16">
        <v>12459935735</v>
      </c>
      <c r="R119" s="16"/>
    </row>
    <row r="120" spans="1:18" ht="21.75" customHeight="1" x14ac:dyDescent="0.2">
      <c r="A120" s="8" t="s">
        <v>20</v>
      </c>
      <c r="C120" s="8">
        <v>900000</v>
      </c>
      <c r="E120" s="8">
        <v>4197302100</v>
      </c>
      <c r="G120" s="8">
        <v>3822134157</v>
      </c>
      <c r="I120" s="8">
        <v>375167942</v>
      </c>
      <c r="K120" s="8">
        <v>900000</v>
      </c>
      <c r="M120" s="8">
        <v>4197302100</v>
      </c>
      <c r="O120" s="8">
        <v>3732842262</v>
      </c>
      <c r="Q120" s="16">
        <v>464459837</v>
      </c>
      <c r="R120" s="16"/>
    </row>
    <row r="121" spans="1:18" ht="21.75" customHeight="1" x14ac:dyDescent="0.2">
      <c r="A121" s="8" t="s">
        <v>77</v>
      </c>
      <c r="C121" s="8">
        <v>585000</v>
      </c>
      <c r="E121" s="8">
        <v>3591417076</v>
      </c>
      <c r="G121" s="8">
        <v>3591417076</v>
      </c>
      <c r="I121" s="8">
        <v>0</v>
      </c>
      <c r="K121" s="8">
        <v>585000</v>
      </c>
      <c r="M121" s="8">
        <v>3591417076</v>
      </c>
      <c r="O121" s="8">
        <v>4049518690</v>
      </c>
      <c r="Q121" s="16">
        <v>-458101613</v>
      </c>
      <c r="R121" s="16"/>
    </row>
    <row r="122" spans="1:18" ht="21.75" customHeight="1" x14ac:dyDescent="0.2">
      <c r="A122" s="8" t="s">
        <v>34</v>
      </c>
      <c r="C122" s="8">
        <v>375000</v>
      </c>
      <c r="E122" s="8">
        <v>13749141187</v>
      </c>
      <c r="G122" s="8">
        <v>18500874150</v>
      </c>
      <c r="I122" s="8">
        <v>-4751732962</v>
      </c>
      <c r="K122" s="8">
        <v>375000</v>
      </c>
      <c r="M122" s="8">
        <v>13749141187</v>
      </c>
      <c r="O122" s="8">
        <v>10529265957</v>
      </c>
      <c r="Q122" s="16">
        <v>3219875230</v>
      </c>
      <c r="R122" s="16"/>
    </row>
    <row r="123" spans="1:18" ht="21.75" customHeight="1" x14ac:dyDescent="0.2">
      <c r="A123" s="8" t="s">
        <v>152</v>
      </c>
      <c r="C123" s="8">
        <v>20000000</v>
      </c>
      <c r="E123" s="8">
        <v>30542070600</v>
      </c>
      <c r="G123" s="8">
        <v>22065446595</v>
      </c>
      <c r="I123" s="8">
        <v>8476624005</v>
      </c>
      <c r="K123" s="8">
        <v>20000000</v>
      </c>
      <c r="M123" s="8">
        <v>30542070600</v>
      </c>
      <c r="O123" s="8">
        <v>22065446595</v>
      </c>
      <c r="Q123" s="16">
        <v>8476624005</v>
      </c>
      <c r="R123" s="16"/>
    </row>
    <row r="124" spans="1:18" ht="21.75" customHeight="1" x14ac:dyDescent="0.2">
      <c r="A124" s="8" t="s">
        <v>150</v>
      </c>
      <c r="C124" s="8">
        <v>200000</v>
      </c>
      <c r="E124" s="8">
        <v>2258406520</v>
      </c>
      <c r="G124" s="8">
        <v>2155684131</v>
      </c>
      <c r="I124" s="8">
        <v>102722388</v>
      </c>
      <c r="K124" s="8">
        <v>200000</v>
      </c>
      <c r="M124" s="8">
        <v>2258406520</v>
      </c>
      <c r="O124" s="8">
        <v>2155684131</v>
      </c>
      <c r="Q124" s="16">
        <v>102722388</v>
      </c>
      <c r="R124" s="16"/>
    </row>
    <row r="125" spans="1:18" ht="21.75" customHeight="1" x14ac:dyDescent="0.2">
      <c r="A125" s="9" t="s">
        <v>149</v>
      </c>
      <c r="C125" s="9">
        <v>3103696</v>
      </c>
      <c r="E125" s="9">
        <v>57467284662</v>
      </c>
      <c r="G125" s="9">
        <v>55638133171</v>
      </c>
      <c r="I125" s="9">
        <v>1829151491</v>
      </c>
      <c r="K125" s="9">
        <v>3103696</v>
      </c>
      <c r="M125" s="9">
        <v>57467284662</v>
      </c>
      <c r="O125" s="9">
        <v>55638133171</v>
      </c>
      <c r="Q125" s="17">
        <v>1829151491</v>
      </c>
      <c r="R125" s="17"/>
    </row>
    <row r="126" spans="1:18" ht="21.75" customHeight="1" x14ac:dyDescent="0.2">
      <c r="A126" s="10" t="s">
        <v>167</v>
      </c>
      <c r="C126" s="11">
        <f>SUM(C8:C125)</f>
        <v>2848179154</v>
      </c>
      <c r="E126" s="11">
        <f>SUM(E8:E125)</f>
        <v>17372976944666</v>
      </c>
      <c r="G126" s="11">
        <f>SUM(G8:G125)</f>
        <v>15865864292601</v>
      </c>
      <c r="I126" s="11">
        <f>SUM(I8:I125)</f>
        <v>1507112652073</v>
      </c>
      <c r="K126" s="11">
        <f>SUM(K8:K125)</f>
        <v>2848179154</v>
      </c>
      <c r="M126" s="11">
        <f>SUM(M8:M125)</f>
        <v>17372976944666</v>
      </c>
      <c r="O126" s="11">
        <f>SUM(O8:O125)</f>
        <v>11326806521224</v>
      </c>
      <c r="Q126" s="15">
        <f>SUM(Q8:R125)</f>
        <v>6046170423431</v>
      </c>
      <c r="R126" s="15"/>
    </row>
  </sheetData>
  <mergeCells count="1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26:R12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گواهی سپرده کالایی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'گواهی سپرده کالایی'!Print_Area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izad eghbali</cp:lastModifiedBy>
  <dcterms:created xsi:type="dcterms:W3CDTF">2026-09-23T10:30:09Z</dcterms:created>
  <dcterms:modified xsi:type="dcterms:W3CDTF">2026-09-26T13:59:38Z</dcterms:modified>
</cp:coreProperties>
</file>